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13020" windowHeight="13530" tabRatio="794"/>
  </bookViews>
  <sheets>
    <sheet name="Summary " sheetId="27" r:id="rId1"/>
    <sheet name="CIVIL_BOQ" sheetId="25" state="hidden" r:id="rId2"/>
    <sheet name="BOQ - Interior" sheetId="16" r:id="rId3"/>
    <sheet name="Electrical Works " sheetId="30" r:id="rId4"/>
    <sheet name="HVAC Works " sheetId="31" r:id="rId5"/>
    <sheet name="CCTV Works " sheetId="32" r:id="rId6"/>
    <sheet name="A.T.M Works " sheetId="33" r:id="rId7"/>
    <sheet name="F.A.S" sheetId="34" r:id="rId8"/>
    <sheet name="INTERIOR - MOM" sheetId="19" r:id="rId9"/>
    <sheet name="MAKE OF MATERIAL" sheetId="35" r:id="rId10"/>
    <sheet name="ELE-MOM (2)" sheetId="24" state="hidden" r:id="rId11"/>
    <sheet name="ELE-MOM" sheetId="22" state="hidden" r:id="rId12"/>
  </sheets>
  <externalReferences>
    <externalReference r:id="rId13"/>
  </externalReferences>
  <definedNames>
    <definedName name="_1Excel_BuiltIn_Print_Titles_1">#REF!</definedName>
    <definedName name="Excel_BuiltIn_Print_Area">#REF!</definedName>
    <definedName name="Excel_BuiltIn_Print_Area_1">#REF!</definedName>
    <definedName name="Excel_BuiltIn_Print_Titles">#REF!</definedName>
    <definedName name="_xlnm.Print_Area" localSheetId="6">'A.T.M Works '!$A$1:$F$80</definedName>
    <definedName name="_xlnm.Print_Area" localSheetId="2">'BOQ - Interior'!$A$1:$F$69</definedName>
    <definedName name="_xlnm.Print_Area" localSheetId="1">CIVIL_BOQ!$A$1:$F$14</definedName>
    <definedName name="_xlnm.Print_Area" localSheetId="3">'Electrical Works '!$A$1:$F$125</definedName>
    <definedName name="_xlnm.Print_Area" localSheetId="11">'ELE-MOM'!$A$1:$C$99</definedName>
    <definedName name="_xlnm.Print_Area" localSheetId="10">'ELE-MOM (2)'!$A$1:$C$99</definedName>
    <definedName name="_xlnm.Print_Area" localSheetId="4">'HVAC Works '!$A$1:$F$12</definedName>
    <definedName name="_xlnm.Print_Area" localSheetId="8">'INTERIOR - MOM'!$A$1:$C$44</definedName>
    <definedName name="_xlnm.Print_Area" localSheetId="9">'MAKE OF MATERIAL'!$A$1:$C$94</definedName>
    <definedName name="_xlnm.Print_Area" localSheetId="0">'Summary '!$A$1:$F$17</definedName>
    <definedName name="_xlnm.Print_Titles" localSheetId="6">'A.T.M Works '!$4:$5</definedName>
    <definedName name="_xlnm.Print_Titles" localSheetId="2">'BOQ - Interior'!$4:$4</definedName>
    <definedName name="_xlnm.Print_Titles" localSheetId="1">CIVIL_BOQ!$4:$4</definedName>
    <definedName name="_xlnm.Print_Titles" localSheetId="3">'Electrical Works '!$4:$5</definedName>
    <definedName name="_xlnm.Print_Titles" localSheetId="11">'ELE-MOM'!$4:$4</definedName>
    <definedName name="_xlnm.Print_Titles" localSheetId="10">'ELE-MOM (2)'!$4:$4</definedName>
    <definedName name="_xlnm.Print_Titles" localSheetId="9">'MAKE OF MATERIAL'!$4:$4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 i="31" l="1"/>
  <c r="I7" i="31"/>
  <c r="J7" i="31" s="1"/>
  <c r="K7" i="31" s="1"/>
  <c r="F13" i="27" l="1"/>
  <c r="F14" i="27" s="1"/>
  <c r="E13" i="27"/>
  <c r="E14" i="27" s="1"/>
  <c r="D13" i="27"/>
  <c r="D14" i="27" s="1"/>
  <c r="F11" i="27"/>
  <c r="E11" i="27"/>
  <c r="D11" i="27"/>
  <c r="F10" i="27"/>
  <c r="E10" i="27"/>
  <c r="D10" i="27"/>
  <c r="F9" i="27"/>
  <c r="E9" i="27"/>
  <c r="D9" i="27"/>
  <c r="F8" i="27"/>
  <c r="E8" i="27"/>
  <c r="D8" i="27"/>
  <c r="F7" i="27"/>
  <c r="E7" i="27"/>
  <c r="D7" i="27"/>
  <c r="F6" i="27"/>
  <c r="F12" i="27" s="1"/>
  <c r="E6" i="27"/>
  <c r="E12" i="27" s="1"/>
  <c r="D6" i="27"/>
  <c r="D12" i="27" s="1"/>
  <c r="F68" i="16" l="1"/>
  <c r="C57" i="16" l="1"/>
  <c r="C27" i="16"/>
  <c r="C44" i="16" l="1"/>
  <c r="H31" i="16" l="1"/>
  <c r="H50" i="16" l="1"/>
  <c r="C9" i="16" l="1"/>
  <c r="C9" i="25"/>
  <c r="C12" i="25" s="1"/>
  <c r="F12" i="25" s="1"/>
  <c r="C7" i="25"/>
  <c r="F7" i="25" s="1"/>
  <c r="F9" i="25" l="1"/>
  <c r="F13" i="25" s="1"/>
  <c r="F14" i="25" l="1"/>
  <c r="C13" i="16" l="1"/>
  <c r="C21" i="16" l="1"/>
  <c r="C25" i="16" l="1"/>
  <c r="C7" i="16"/>
  <c r="C19" i="16" l="1"/>
  <c r="C15" i="16" l="1"/>
  <c r="C38" i="16" l="1"/>
  <c r="C34" i="16"/>
  <c r="C23" i="16"/>
</calcChain>
</file>

<file path=xl/sharedStrings.xml><?xml version="1.0" encoding="utf-8"?>
<sst xmlns="http://schemas.openxmlformats.org/spreadsheetml/2006/main" count="1007" uniqueCount="458">
  <si>
    <t>Sl. No</t>
  </si>
  <si>
    <t>Description of Item</t>
  </si>
  <si>
    <t>Qty.</t>
  </si>
  <si>
    <t>Rate</t>
  </si>
  <si>
    <t>Unit</t>
  </si>
  <si>
    <t>Amount in Rs.</t>
  </si>
  <si>
    <t>FALSE CEILING</t>
  </si>
  <si>
    <t>Gypsum Ceiling</t>
  </si>
  <si>
    <t>Providing and fixing suspended Gypboard false ceiling,  which includes providing &amp; fixing GI perimeter channels of size 27mm, 0.5mm thick having one flange of 20mm &amp; another flange of 30mm along with perimeter of the ceiling, screws fixed to brick wall / partitions with the help of rawl plugs &amp; screws. Then suspending GI intermediate channels of size 45mm, 0.9mm thick with two flanges of 15mm each from the soffit at 1200mm centers with steel GI hanger of which 25mm, 0.5mm thick fixed to soffit with GI cleat &amp; steel expansion fastners. Ceiling section of 0.5mm thickness having knurled wedge of 51.5mm and two flanges of 25mm each with leafs of 10.5mm are then fixed to the intermediate channel with the help of connecting clips and in direction perpendicular to the intermediate channel at 450mm centers. 12.5mmtapered edge gypboard is then screwed fixed to ceiling section with 25mm dry wall screws at 230mm centers screw fixing will be done mechanically either with screw driver or drilling machine with suitable attachment. Finally the tapered and squared edges of the boards are jointed at finished to give a flushed finish with requisite jointing compound, paper tapes, finished and premier suitable for Gypsum plaster boards. The entire work shall be finished as per instructions of the Architect. No extra cost shall be entertained in completing the job in all respect. The ceiling to be finished with 2 coats of approved colour of plastic emulsion paint over a primer coat.</t>
  </si>
  <si>
    <t>Sft</t>
  </si>
  <si>
    <t xml:space="preserve">Grid Ceiling ( 2'0" x 2'0") </t>
  </si>
  <si>
    <t>PARTITIONS</t>
  </si>
  <si>
    <t>Note: The contractor shall be paid for the partition area upto to the false ceiling bottom only and the rate shall be inclusive of frame work for the partition above false ceiling and upto RC ceiling level.</t>
  </si>
  <si>
    <t>FRONT GLASS RUNNING COUNTERS</t>
  </si>
  <si>
    <t>TABLES AND COUNTERS:</t>
  </si>
  <si>
    <t>Nos</t>
  </si>
  <si>
    <t>STORAGES:</t>
  </si>
  <si>
    <t>Providing and fixing of 19 mm thk ply for Top. Sides, front shutters finished with for 1mm thk laminate . For all exposed external surface with necessary lipping at front Inside of the storage to be enamel painted. The rates includes godrej multipurpose lock. 4"S.S handles, hinges etc. are as per in the drawing.</t>
  </si>
  <si>
    <t>a</t>
  </si>
  <si>
    <t>b</t>
  </si>
  <si>
    <t>c</t>
  </si>
  <si>
    <t>Round off   Rs.</t>
  </si>
  <si>
    <t>S No</t>
  </si>
  <si>
    <t>Interior works</t>
  </si>
  <si>
    <t xml:space="preserve">                                                  MAKES OF MATERIAL</t>
  </si>
  <si>
    <t>Wood</t>
  </si>
  <si>
    <t>Teak wood</t>
  </si>
  <si>
    <t>Grid Ceiling</t>
  </si>
  <si>
    <t>Armstrong / Daikin</t>
  </si>
  <si>
    <t>Gypsum board</t>
  </si>
  <si>
    <t>India Gypsum Ltd / La gyp /equivalent</t>
  </si>
  <si>
    <t>Veneer</t>
  </si>
  <si>
    <t>Uro / Garnet</t>
  </si>
  <si>
    <t>Granite</t>
  </si>
  <si>
    <t>Black colour g-20, Tiger black</t>
  </si>
  <si>
    <t>Laminate</t>
  </si>
  <si>
    <t>Glass</t>
  </si>
  <si>
    <t>Saint Gobain,Modi guard</t>
  </si>
  <si>
    <t>Flush door</t>
  </si>
  <si>
    <t>Greenply /Asis / IDEAL PLY , Assam Prestige make</t>
  </si>
  <si>
    <t>Marine plywood</t>
  </si>
  <si>
    <t>Century Shiny / Swing</t>
  </si>
  <si>
    <t>Commercial plywood</t>
  </si>
  <si>
    <t>Door closers</t>
  </si>
  <si>
    <t>Floor spring / Patch fittings</t>
  </si>
  <si>
    <t>Furniture hardware</t>
  </si>
  <si>
    <t>Dorset / Godrej / Ebco / Hettich</t>
  </si>
  <si>
    <t>Melamine coat</t>
  </si>
  <si>
    <t>Asian or equivalent</t>
  </si>
  <si>
    <t>Putty</t>
  </si>
  <si>
    <t>Asian  / Birla putty/ Jk putty</t>
  </si>
  <si>
    <t>Paints</t>
  </si>
  <si>
    <t>Asian paints / ICI Dulux / Berger</t>
  </si>
  <si>
    <t>Texture</t>
  </si>
  <si>
    <t>Terraco / Novatex</t>
  </si>
  <si>
    <t>Adhesive</t>
  </si>
  <si>
    <t>Fevicol SH , Araldite</t>
  </si>
  <si>
    <t>Mortise locks</t>
  </si>
  <si>
    <t>Godrej / Dorset/Monarch</t>
  </si>
  <si>
    <t>Cylindrical lock</t>
  </si>
  <si>
    <t>FULL HEIGHT SOLID PARTITION</t>
  </si>
  <si>
    <t>Amount (INR)</t>
  </si>
  <si>
    <t>B</t>
  </si>
  <si>
    <t>H</t>
  </si>
  <si>
    <t>Architect : M/S.Nanda &amp; Associates,Chennai.</t>
  </si>
  <si>
    <t>FULL HEIGHT BLOCKED PARTITION WITH GRILLS</t>
  </si>
  <si>
    <t xml:space="preserve">Providing &amp; fixing solid core flush door of 32mm thk with  1.0mm Laminate on both sides.A door frame of salwood section covered by 3" X 1 1/2" white beach or white ceader beeding same size as frame with natural polish shall be  provided. The rate shall  be inclusive of brass hinges, screws, handle,  cylindrical  locks(golden, Godrej) , door closer, door  stoppers, etc. The work to be completed as per drawing and approval of the architect. </t>
  </si>
  <si>
    <t>Providing &amp; fixing of Soft Board on the customer lobby made of jolly board with a a fabric of B/R 250/- per metre. The design and the entire work has to be done as per the instructions of the Architect at the time of execution.</t>
  </si>
  <si>
    <t>NOTICE BOARD:</t>
  </si>
  <si>
    <t>LOW HEIGHT PARTITION</t>
  </si>
  <si>
    <t>Rft</t>
  </si>
  <si>
    <t>MAIN DOOR</t>
  </si>
  <si>
    <t xml:space="preserve">a </t>
  </si>
  <si>
    <t>Subject :Cost Summary</t>
  </si>
  <si>
    <t>S.No</t>
  </si>
  <si>
    <t>ITEM</t>
  </si>
  <si>
    <t>MAKES</t>
  </si>
  <si>
    <t xml:space="preserve"> CABLES ISI MARK, 11000V (GRADE)</t>
  </si>
  <si>
    <t>ANCHOR, POLYCAB, SUNCAB.</t>
  </si>
  <si>
    <t xml:space="preserve">        </t>
  </si>
  <si>
    <t>WIRES: 660V GRADE ISI MARK</t>
  </si>
  <si>
    <t>ERW M.S.CONDUITS ISI MARKS</t>
  </si>
  <si>
    <t xml:space="preserve">MOTI, GEMINI, ISI MARK </t>
  </si>
  <si>
    <t>CASING CAPPING &amp; ACCESSORIES</t>
  </si>
  <si>
    <t>TRUNKINGS &amp; TRUNKLINKS</t>
  </si>
  <si>
    <t xml:space="preserve">MK, MOTI, GEMINI, ISI MARK   </t>
  </si>
  <si>
    <t xml:space="preserve">PVC CONDUITS </t>
  </si>
  <si>
    <t xml:space="preserve">5A /6A PLATE TYPE SWITCHES                                                </t>
  </si>
  <si>
    <t xml:space="preserve">ANCHOR ROMA, NORTH WEST, MK &amp; SOCKETS, ISI MARK </t>
  </si>
  <si>
    <t>CEILING ROSES, HOLDRES</t>
  </si>
  <si>
    <t>ANCHOR.</t>
  </si>
  <si>
    <t>BUZZERS, BELLPUSH, BELLS</t>
  </si>
  <si>
    <t>MK, ANCHOR.</t>
  </si>
  <si>
    <t>DISTRIBUTION BOARDS, MCB's</t>
  </si>
  <si>
    <t>MDS, SIEMENS, HAGER,C&amp;S</t>
  </si>
  <si>
    <t xml:space="preserve">ELCB/RCCB </t>
  </si>
  <si>
    <t xml:space="preserve">ELETRICAL FITTINGS </t>
  </si>
  <si>
    <t>PHILIPS, WIPRO, CROMPTON,ELENSERVE</t>
  </si>
  <si>
    <t>FANS AND EXHAUST FANS</t>
  </si>
  <si>
    <t>CROMPTONS, GEC.</t>
  </si>
  <si>
    <t>REWIRABLE SWITCH FUSE UNITS</t>
  </si>
  <si>
    <t xml:space="preserve">KEW, BOSMA, STANLEY,  </t>
  </si>
  <si>
    <t>CUT-OUT'S</t>
  </si>
  <si>
    <t xml:space="preserve">HRC SWITCH FUSES UNITS                                                      </t>
  </si>
  <si>
    <t>GEC ALSTHOM, L&amp;T, and SIEMENS.ABB</t>
  </si>
  <si>
    <t>TEAK FRAMED SWITCH:</t>
  </si>
  <si>
    <t xml:space="preserve">SPEACIAL QUALITY BOARDS AVAILABLE IN   MARKET       </t>
  </si>
  <si>
    <t xml:space="preserve">BUS-BAR CHAMBERS </t>
  </si>
  <si>
    <t xml:space="preserve">STANLEY, KEW, </t>
  </si>
  <si>
    <t>CABLE GLANDS &amp; LUGS</t>
  </si>
  <si>
    <t>SIEMENS, DOWELS</t>
  </si>
  <si>
    <t xml:space="preserve">INDUSTRIAL SOCKETS                                                               </t>
  </si>
  <si>
    <t>MK, CROMPTON, MDS, SIEMENS,C&amp;S</t>
  </si>
  <si>
    <t xml:space="preserve">15A SWITCH, SOCKETS                                                       </t>
  </si>
  <si>
    <t xml:space="preserve">MK, ANCHOR ROMA, NORTH WEST,       </t>
  </si>
  <si>
    <t xml:space="preserve"> </t>
  </si>
  <si>
    <t>16A DP SWITCHES WITH FUSE</t>
  </si>
  <si>
    <t>GEYSERS/WATER HEATER</t>
  </si>
  <si>
    <t>SPHERE HOT, RACOLD, USHA.</t>
  </si>
  <si>
    <t>TELEPHONE WIRES</t>
  </si>
  <si>
    <t>DELTON, FINOLEX.</t>
  </si>
  <si>
    <t>FLOURESCENT TUBES &amp; BULBS</t>
  </si>
  <si>
    <t>PHILIPS, CROMPTON, OSRAM. BAJAJ,ELENSERVE</t>
  </si>
  <si>
    <t>G.I. B-CLASS PIPES (ISI)</t>
  </si>
  <si>
    <t>ITC, PRAKASH</t>
  </si>
  <si>
    <t>ELECTRONIC REGULATORS</t>
  </si>
  <si>
    <t>MK, ANCHOR</t>
  </si>
  <si>
    <t>CONTACTORS</t>
  </si>
  <si>
    <t>L&amp;T, SIEMENS.</t>
  </si>
  <si>
    <t>MCCBs</t>
  </si>
  <si>
    <t>L&amp;T, GE, ABB, SIMENS</t>
  </si>
  <si>
    <t>MEASURING INSTRUMENTS</t>
  </si>
  <si>
    <t xml:space="preserve">A.E., IMP, MECCO, </t>
  </si>
  <si>
    <t>C.T</t>
  </si>
  <si>
    <t>A.E., IMP, MECCO, SIEMENS.</t>
  </si>
  <si>
    <t xml:space="preserve">CAPACITORS </t>
  </si>
  <si>
    <t>CROMPTON, ASIAN, L&amp;T.</t>
  </si>
  <si>
    <t xml:space="preserve">  </t>
  </si>
  <si>
    <t>P.F. RELAY</t>
  </si>
  <si>
    <t>L&amp;T, CROMPTON.</t>
  </si>
  <si>
    <t xml:space="preserve">      </t>
  </si>
  <si>
    <t>TELEPHONE OUTLETS:</t>
  </si>
  <si>
    <t>ANCHOR ROMA, NORTH WEST, MK</t>
  </si>
  <si>
    <t>CEILING FANS</t>
  </si>
  <si>
    <t>CROMPTON GREAVES / KHAITHAN/ USHA  Model to be appd. By the architect.</t>
  </si>
  <si>
    <t xml:space="preserve">EXHAUST FANS </t>
  </si>
  <si>
    <t xml:space="preserve">ALMONARD / CROMPTON </t>
  </si>
  <si>
    <t xml:space="preserve">LAN SWITCHES / JACKS </t>
  </si>
  <si>
    <t>D - LINK , AMP, SYSCO</t>
  </si>
  <si>
    <t xml:space="preserve">DATA SOCKETS </t>
  </si>
  <si>
    <t xml:space="preserve">NET WORKS RACK &amp; SWITCH </t>
  </si>
  <si>
    <t>SPEAKERS</t>
  </si>
  <si>
    <t>AHUJA ,PHILIPS</t>
  </si>
  <si>
    <t>SMOKE DETECTOR</t>
  </si>
  <si>
    <t>APOLLO / CAR - MEL OR EQUIVALENT</t>
  </si>
  <si>
    <t>HEAT DETECTOR</t>
  </si>
  <si>
    <t>HOOTER</t>
  </si>
  <si>
    <t>FIRE ALARM PANEL</t>
  </si>
  <si>
    <r>
      <t>NOTE:</t>
    </r>
    <r>
      <rPr>
        <sz val="10"/>
        <color indexed="8"/>
        <rFont val="Arial"/>
        <family val="2"/>
      </rPr>
      <t xml:space="preserve"> Apart from the above makes, any further equivalent make as approved by the bank, can also be used with prior permission from the bank.</t>
    </r>
  </si>
  <si>
    <t xml:space="preserve">                                                                           </t>
  </si>
  <si>
    <t>Signature of the Contractor/Tendered (With Seal)</t>
  </si>
  <si>
    <t>WICKET DOOR</t>
  </si>
  <si>
    <t>Client : Canara Bank, Madurai RO.,</t>
  </si>
  <si>
    <t>d</t>
  </si>
  <si>
    <t>Providing and fixing in true horizontal level false ceiling grid of Prelude exposed 24 mm grid system with 15mm  manufactured by Approved Make by Architect.Using hot dipped  chemically cleaned capping prefinished in baked polyster galvanized steel section exposed surface paint wall angle of size 3000 x 19 x 19mm used in the periphery of the ceiling fixed to the wall partition RC column band walls with the help of screw at 600mm C/C. main runner of size 3000x15x32mm suspended at 1200mm C/C by using 2mm/3mm dia GI wire hanger securely fixed to the structural soffit of RC slab by using 6mm anchor fastener at every 1200mm (max) and 1200mm long cross  tee of size 15 x 32mm to be interlocked between in main runner at 600mm C/C. (max) to form a grid of 1200 x 600mm.long cross tee of size 15 x 32 fixed In between 1200 mm long cross tee for forming a grid of 600 x 600mm. Finally laying Armstrong Lay - in Fine fissured 99 Board edge Ceiling with Perforated (standard) tile of Trulok Edge manufactured by M/s Armstrong world Industries Ltd.,</t>
  </si>
  <si>
    <t xml:space="preserve">SEMI GLAZED PARTITION </t>
  </si>
  <si>
    <t xml:space="preserve">Cash Counter </t>
  </si>
  <si>
    <t>e</t>
  </si>
  <si>
    <t>DECO GRILL PARTITION FOR BULK CASH</t>
  </si>
  <si>
    <t>Fabricated out of 19mm ply for sides and back 6mm thk ply to be  provided, all exposed areas to be finished with laminate 1.0mm thk of approved shade and make for both ledge and drop box. The same shall have provision for keeping brochure/slips. The entire work to be carried out as per tender drawings attached and no extra cost shall be provided in completing  the same in all respect.</t>
  </si>
  <si>
    <t>f</t>
  </si>
  <si>
    <t xml:space="preserve">GLAZED  PARTITION </t>
  </si>
  <si>
    <t>CHEQUE DROP BOX :</t>
  </si>
  <si>
    <t>WRITING LEDGE:</t>
  </si>
  <si>
    <t>Subject : Make of materials- Interior Works</t>
  </si>
  <si>
    <t>Subject :Make of materials-Electrical works</t>
  </si>
  <si>
    <t>Subject: Bill of Quantity - Interior works</t>
  </si>
  <si>
    <t>Project: Proposed Interior Enhancement for Canara Bank -North veli street Branch.</t>
  </si>
  <si>
    <t>Merino / Greenlam / Asis  / Century / Archid</t>
  </si>
  <si>
    <t>Century Shiny / Swing / Assam top / Green line / Omega / Archid</t>
  </si>
  <si>
    <t xml:space="preserve">Note:Taxes considered for estimate purpose. It may vary as per govt norms and standards </t>
  </si>
  <si>
    <t>Project: Proposed Interior Enhancement for Canara Bank -Mannargudi Branch.</t>
  </si>
  <si>
    <t>g</t>
  </si>
  <si>
    <t>Project: Proposed Interior Enhancement for Canara Bank -Kodalikarupur Branch.</t>
  </si>
  <si>
    <t>Client : Canara Bank, Madurai CO.,</t>
  </si>
  <si>
    <t>Interior work Total</t>
  </si>
  <si>
    <t>Manager Table ( 6'6" X 3'0") with 10MM thk glass top.</t>
  </si>
  <si>
    <t>i</t>
  </si>
  <si>
    <t>NEW WORKS</t>
  </si>
  <si>
    <t>Plastering:</t>
  </si>
  <si>
    <r>
      <t xml:space="preserve">Providing &amp; applying 12 mm thick </t>
    </r>
    <r>
      <rPr>
        <b/>
        <sz val="10"/>
        <rFont val="Arial"/>
        <family val="2"/>
      </rPr>
      <t>cement plaster in CM 1:5</t>
    </r>
    <r>
      <rPr>
        <sz val="10"/>
        <rFont val="Arial"/>
        <family val="2"/>
      </rPr>
      <t xml:space="preserve"> (1 part of cement: 5 parts of sand) to walls</t>
    </r>
    <r>
      <rPr>
        <b/>
        <sz val="10"/>
        <rFont val="Arial"/>
        <family val="2"/>
      </rPr>
      <t xml:space="preserve"> internally </t>
    </r>
    <r>
      <rPr>
        <sz val="10"/>
        <rFont val="Arial"/>
        <family val="2"/>
      </rPr>
      <t>in single coat at all levels to correct line and level including chicken wire mesh at all joints of brick and concrete surfaces with minimum overlap of 150 mm in all directions and cleaning of surface, raking out joints, roughening of surface,  chiseling the undulated surface wherever necessary and curing, etc., all materials and labor complete in all respects including all lead, lift and descent and  as directed.</t>
    </r>
  </si>
  <si>
    <t>Painting:</t>
  </si>
  <si>
    <t xml:space="preserve">Providing and applying emulsion,OBD,enamel paints after removing the damaged plaster, replastering with 12mm thk cement mortar wherever required, finished with POP to make the necessary smoothness ,scraping, levelling &amp; preparing the surface. Then apply two coats of Primer of approved make to be applied finished with two or more coats of acrylic emulsion paints .The work to be completed as per approval and direction of the Architect. </t>
  </si>
  <si>
    <t>Premium Acrylic Emulsion for Walls</t>
  </si>
  <si>
    <t>Civil Work Total</t>
  </si>
  <si>
    <t>Subject: Bill of Quantity - Civil works</t>
  </si>
  <si>
    <t>Brickwork:</t>
  </si>
  <si>
    <t>Brick partition walls of 11.50cm thickness using best quality II class table moulded bricks 9"x4-3/8"x2-3/4" in Cement Mortar 1:3 (One Cement and Three Sand) using hoop iron reinforcement if found necessary including curing etc.complete and as directed by the departmental officers. (Hoop iron reinforcement will be measured and paid for separately).</t>
  </si>
  <si>
    <t>h</t>
  </si>
  <si>
    <t>Providing Full height partitions of height 10'5'' made of of 2"x1" with 1.5" thcik Aluminum frame work finished with vertically at every 600 mm c/c  and horizontal frame at bottom, 3’0” level, 1'6" level and 10' 6"l.The frame work to be cladded on one sides with 8mm thick commercial plywood and finished with 1 mm thick decorative laminate and other side cladded by cement fibre board.  The partition to be provided with TW skirting of size 3” x ¾” on both sides and finished to desired wood effect by application of melamine polish after initial surface preparation.The rate also includes flush doors of size: 3' 0" x 7' 0"wherever necessary as shown in the drawing which includes supply, fabrication, fixing with all necessary accessories all with brass finish and other hardwares. The work to be completed as per design and approval of the Architect.</t>
  </si>
  <si>
    <t xml:space="preserve">FULL HEIGHT BLOCKED PARTITION WITH LAMINATE FINISH ON ONE SIDE &amp; CEMENT FIBRE BOARD WITH TWO COATS OF PRIMER  ON ONE SIDE </t>
  </si>
  <si>
    <t>The partion with 8mm thk. clear float glass with etching and bank Logo (as per design) shall be provided with powder coated alumininum frame.(Rate to calculated upto False ceiling Ht. The rate also includes flush doors of size: 3' 0" x 7' 0"wherever necessary as shown in the drawing which includes supply, fabrication, fixing with all necessary accessories all with brass finish and other hardwares( ATM). The work to be completed as per design and approval of the Architect.</t>
  </si>
  <si>
    <t>The partion with 8mm thk. clear float glass with etching and Bank Logo (as per design) shall be provided above 3'-0" from GFL upto 7'-0", embedded into partition with 1 1/4" thk white beach or white ceader wooden moulding with natural polish for both sides.1/2" X 3" high white beach wood skirting  as per design should run along with the entire bottom length of partition on both sides with natural polish.(Rate to calculated upto False ceiling Ht. The rate also includes flush doors of size: 3' 0" x 7' 0"wherever necessary as shown in the drawing which includes supply, fabrication, fixing with Door Closer, Stopper and  all necessary accessories all with brass finish and other hardwares. The work to be completed as per design and approval of the Architect.</t>
  </si>
  <si>
    <r>
      <rPr>
        <b/>
        <sz val="10"/>
        <rFont val="Arial"/>
        <family val="2"/>
      </rPr>
      <t>In strong Rooms</t>
    </r>
    <r>
      <rPr>
        <sz val="10"/>
        <rFont val="Arial"/>
        <family val="2"/>
      </rPr>
      <t xml:space="preserve"> - Providing and fixing partition in position as per design with  2"x1" with 1.5" thcik Aluminum frame work finished with vertically at every 600 mm c/c.The frame work will be claded with 6mm thk BWR  plywood both sides up to 7 ft level and to be finished with 1.0mm Thk Laminate as per design with adhesive. 3" x 1/2" Thk white beach or white cedar skirting as per design should run along with the entire bottom length of partition on both sides with natural polish. Above 7 ft to roof bottom made up of  wooden frames with Alumnium grills for ventilation.The rate also includes  flush doors of size: 3'0" x 7' 0" wherever necessary as shown in the drawing which includes supply, fabrication, fixing with top and Middle Lock with all necessary accessories all with brass finish and other hardware's. The work to be completed as per design and  approval of the Architect.</t>
    </r>
  </si>
  <si>
    <t xml:space="preserve">Supply and fixng of 10mm thick Flat Arch Glass B/R Rs250/Sft in front counters. In glass all the edges moulded in bull nosing  and it should be fitted with hard wood beading at both the ends to with stand the glass  and  the wooden surfaces finished with natural wood finish.the glass should have a etching , logo, and  opening as mentoned in the drawing or  a size of 0'6" x 0'9".  The rates inclusive of all fittings and accessaries etc. </t>
  </si>
  <si>
    <t xml:space="preserve"> Dorma / Ebco</t>
  </si>
  <si>
    <t>Project: Proposed Interior Enhancement of Panjab Sind Bank Branch at Coiambatore,    Chennai co.</t>
  </si>
  <si>
    <t>Client : Panjab Sind  Bank , Chennai,CO.</t>
  </si>
  <si>
    <t>Client : Panjab Sind  Bank, Chennai CO.,</t>
  </si>
  <si>
    <t>Client : Panjab Sind Bank, Chennai CO.,</t>
  </si>
  <si>
    <t>Project: Proposed Interior Enhancement of Panjab Sind Bank Branch at Coiambatore,          Chennai co.</t>
  </si>
  <si>
    <t>Project: Proposed Interior Enhancement of Panjab Sind Bank Branch at Coiambatore,         Chennai co.</t>
  </si>
  <si>
    <t>Providing Full height partitions of height 9'9'' made of of 2"x1" with 1.5" thcik Aluminum frame work finished with vertically at every 600 mm c/c  and horizontal frame at bottom, 3’0” level, 1'6" level and 10' 6"l.The frame work to be cladded on both sides with 8mm thick commercial plywood and finished with 1 mm thick decorative laminate.  The partition to be provided with TW skirting of size 3” x ¾” on both sides and finished to desired wood effect by application of melamine polish after initial surface preparation.The rate also includes flush doors of size: 3' 0" x 7' 0"wherever necessary as shown in the drawing which includes supply, fabrication, fixing with all necessary accessories all with brass finish and other hardwares. The work to be completed as per design and approval of the Architect.</t>
  </si>
  <si>
    <t>Providing Half height partitions of height made of 2"x1" with 1.5" thcik  Aluminum frame work finished with vertically at every 600 mm c/c  and horizontal frame at bottom, 3’0” level, 1'6" level and 10' 6"(Ht of the partition are at 5'0"Ht &amp; 7'0"Ht Respectively). The frame work to be cladded on both sides with 9mm thick commercial plywood and finished with 1 mm thick decorative laminate. The partition with 8mm thk.clear float glass (as per design) shall be provided above 2'6" from GFL.The partition to be provided with TW skirting of size 3” x ¾” on both sides, and including Scaffolding  and finished to desired wood effect by application of melamine polish after initial surface preparation.The rate also includes  flush doors of size: 2'6" x 6' 0" wherever necessary as shown in the drawing which includes supply, fabrication, fixing with all necessary accessories all with brass finish and other hardware's</t>
  </si>
  <si>
    <t>Providing and fixing of plyboard partion with 19mm thk.The Partion should contains 4'0'' ht blocked partion from the floor and above 2'6''ht contains glass partion width of 5'0'' remaining 0'6'' contains plyboard partion.The top portion is to be covered by Deco grill as per approval of architect. In glass all the edges moulded in bull nosing and it should be fitted with hard wood beading at both the ends to with stand the glass and the wooden surfaces finished with natural wood finish.Also the glass having a opening as mentoned in the drawing or size of 0'6" x 0'9".  The rates inclusive of all fittings and accessaries,etc. complete.. The door attached to the partition will also have 10mm Frost glass fixed as shown in the drawing with all accessories with brass finish and necessary hardwares. (including the Godrej make night latch and handles for doors) The entire work to be completed as per the instructions ans consultation of the Architect.The rate also includes flush doors of size: 2' 6" x 6'0" with 8mm thick Glass fixed above from 4'0'' to 6' 6'' level wherever  necessary as shown in the drawing which includes supply,fabrication, fixing with all necessary accessories all with brass finish and other hardwares. Cash counter 7’0” ht consists of plywood/glass partition with provision of opening at customer side and clerical side as per drawing. All the exposed edges of partition / door to be finished with polished teakwood beading. The Cash counter front glass to be provided with 6" opening and tha same shall be provided with door with towerbolt as per drawing.</t>
  </si>
  <si>
    <t>Providing and fixing panelling on wall. Framing shall consist of Heavy duty Aluminium Box Sections 50mm x 25 mm @ 600mm c/c  Both ways horizontally and vertically on the wall.This framing would be covered by 8mm thk. comm. Ply finished in approved 1.0 mm. Thk. Laminate / Vineer finished in melamine polish. Wooden moulding, lipping etc. as directed by Bank / architect shall be provided wherever required.</t>
  </si>
  <si>
    <t xml:space="preserve">WOODEN  PANELLING (For ATM , BM Cabin and Column) </t>
  </si>
  <si>
    <r>
      <t xml:space="preserve">Doors:
Main Entrance Door:
</t>
    </r>
    <r>
      <rPr>
        <sz val="10"/>
        <rFont val="Arial"/>
        <family val="2"/>
      </rPr>
      <t>To be made out of 12mm thk  Fully Toughened glass with etching and Bank Logo as per design.The door shall have 18" long S/S handle and also double action floor spring of specified make. The Bank Logo and etching in glass pattern to be followed strictly as per instructions of the Architect or following the drawing attached.NB: Size of the door(6'0"x7'0")may slightly vary as per site conditions for matching the elevation of the fixed glazing. All exposed edges of the glass to be machine polished.</t>
    </r>
  </si>
  <si>
    <t>(i) Size :-3' 6"x 4' 0"</t>
  </si>
  <si>
    <t>Fabricated out of 19mm plywood for all exposed sides, front and top ,and all sides finished with 19mm table top.Inside part  shutters and bottom of keyboard tray,drawers to be finished with approved  shade of enamel paint only. All other surfaces to be finished with laminate. The table top will have a 10mm glass with edge machine polished for Manager Table. The table to be done  as per drawing. The base of drawers shall be madeout of 6mm thk Ply,sides and back  of 12mm thk  ply and front  made out of 18mm ply. It also provide with a key board tray made with 18mm Plywood and  1mm laminate on top and bottom. All drawers will have Godrej multipurpose locks and 4" S.S  handle of approvedmake. The drawers and key board tray shall run on sliding channels / efficient gadgets  and all table tops shall have provision  for wire managers of approved shade instructions given by the Architect  at the time of execution. All exposed  edges of ply  to be finished with Teak wood  mouldings of  approved design and polish of approved  shade /colour respectively.Legrest should also be provided as per Architect's design.</t>
  </si>
  <si>
    <t>Running working counter with  top  2'6" wide (19mmthk)</t>
  </si>
  <si>
    <t>Cash with top B/R @250/- Sft.  Working top will be 2'-6"ht  and  customer top will be at 3' 9" including thickness of the top (12mmthk). One  cash  tray to be provided.Rest of the cash counter as per specifications and drawings attached in the tender and specification same as counter  specification specified above. All clarifications to be taken before quoting the prices &amp; no extra cost shall be entertained  at the time of execution. The first drawer of the cash shall have  dividers for keeping  different coins and cash notes. The rate inclusive of supply and laying of 12mm thk Postforming top for both the working top and customer top.</t>
  </si>
  <si>
    <t>F.H.S (L:12'0"xB:1'6"xH:7'0") at Banking area</t>
  </si>
  <si>
    <t>F.H.S (L:5'6"xB:1'6"xH:7'0") at Record Room - 2 Nos</t>
  </si>
  <si>
    <t>F.H.S (L:6'0"xB:1'6"xH:7'0") at Record Room</t>
  </si>
  <si>
    <t>F.H.S (L:5'0"xB:1'6"xH:7'0") at Banking area</t>
  </si>
  <si>
    <t>L.H.S (L:5'0"xB:1'6"xH:2'6") at Banking area</t>
  </si>
  <si>
    <t>L.H.S (L:6'6"xB:1'6"xH:2'6") at BM Cabin Back Side (If Need)</t>
  </si>
  <si>
    <t>L.H.S (L:3'0"xB:1'6"xH:2'6") at BM Cabin</t>
  </si>
  <si>
    <t>Fabricated out of 19mm ply for sides and back 6mm thk ply to be  provided, all exposed areas to be finished with laminate 1.0mm thk of approved shade and make for both ledge and with drop box and Complaint Box. The same shall have provision for keeping brochure/slips. The entire work to be carried out as per tender drawings attached and no extra cost shall be provided in completing  the same in all respect.</t>
  </si>
  <si>
    <t>Providing and fixing Roller blinds for all windows Colour and materials selection by the Architect, Rates including material cost and labour charges etc. complete.</t>
  </si>
  <si>
    <t>ROLLER BLINDS:</t>
  </si>
  <si>
    <t>BOXING For ROLLING SHUTTER</t>
  </si>
  <si>
    <t>Providing &amp; fixing ¾” BWR ply boxing for the rolling shutters. Necessary wooden framing shall be provided. The boxing shall be finished on all exposed sides by 1mm laminate and internally with enamel paint.  Note : rate shall include all necessary hardware fittings, etc. (8 x4 ) +( 1 x 3  x 2nos) and (7 x4.5) + (1.5 x3 x 2Nos)</t>
  </si>
  <si>
    <t>DRESSING MIRROR with DRAWER UNIT</t>
  </si>
  <si>
    <t>Providing and fixing dressing table made out of mirror of size 1' 6" x 3' 0" using 12mm thk. Comm. Ply on back with 6mm thk. clear Mirror ( First quality) approved make, fixed on the wall and tray of size 1' 6" x 1' 6"x 6" with one drawer for cosmetics. The mirror and ply should be fitted in Steam beach wooden moulding of size 25mm x 25mm finished with melamine. Rate shall include necessary fixtures and hardware fittings for dressing mirror &amp; drawer unit. (Measurement is measured only for mirror)</t>
  </si>
  <si>
    <t>No</t>
  </si>
  <si>
    <t>KEY BOX</t>
  </si>
  <si>
    <t>Providing and fixing key box of size 1' 6"x1' 6"x 6" with all sides and back with 18mm thick comm. Ply wood and lockable glass shutters in 18mm ply , with 5 mm glass. Necessary hooks to be provided inside the box. All exposed areas and inside to be finished with 1 mm thick laminate of approved shade. The edges of shutter and box to be lipped with steam beach beeding polished with melamine. Rate shall be inclusive of all necessary approved fittings like hinges, locks, hooks etc. and any necessary hardware items.</t>
  </si>
  <si>
    <t>PAINTING</t>
  </si>
  <si>
    <t>Painting Entrance grill gate , Rolling Shutter and Window Grills etc.,using synthetic enamel paint two coats of approved colour including all frameworks and related elements after removing the existing paint with sand paper and thereafter cleaning the surface including all labour charges, material charges etc complete.    (5'6" x7'0")*2 and (6'6" x8'6" x4 ) and( 6 x 4 x2 x4)+( 3.5 x4 x2)</t>
  </si>
  <si>
    <t>BANKING  HALL PAINTING WORK</t>
  </si>
  <si>
    <t xml:space="preserve">Providing and applying the Asian Paints premier interor emulsion   approved equivalent grade paint. The surface to be painted shall be  provided with one coat necessary putty to level the surface and to be applied with one coat of  wall primer. Thereafter emulsion paint to be applied in two coats. 
The rate includes cost of all materials, labour, scaffolding, ladders charges, storing &amp; safeguarding the labour in all heights. </t>
  </si>
  <si>
    <t>I</t>
  </si>
  <si>
    <t>II</t>
  </si>
  <si>
    <t>Electrical works</t>
  </si>
  <si>
    <t>iii</t>
  </si>
  <si>
    <t>HAVC works</t>
  </si>
  <si>
    <t>iv</t>
  </si>
  <si>
    <t>CCTV works</t>
  </si>
  <si>
    <t>v</t>
  </si>
  <si>
    <t>ATM works</t>
  </si>
  <si>
    <t>vi</t>
  </si>
  <si>
    <t>Fire Alarm System</t>
  </si>
  <si>
    <t xml:space="preserve"> TOTAL</t>
  </si>
  <si>
    <t>GST 18%</t>
  </si>
  <si>
    <t>A</t>
  </si>
  <si>
    <t>Supplying, installation, testing &amp; commissioning of heat detector operating at 54ºC/57ºC with rate of rise cum fixed temperature (dual thermistor) type with mounting base complete with all connection etc. as required.</t>
  </si>
  <si>
    <t>Supplying, installation, testing &amp; commissioning of smoke detector with builtin LED and mounting base complete with all connections etc. as required</t>
  </si>
  <si>
    <t>Supplying, installation, testing &amp; commissioning response indicator on surface/recess MS box having two LEDs metallic cover complete with all connections etc. as required.</t>
  </si>
  <si>
    <t>Supplying, installation, testing &amp; commissioning of manual call boxes of MS construction in surface/recess with stainless steel chain &amp; hammer assembly complete with glass and push button etc. as required</t>
  </si>
  <si>
    <t>Supplying, installation, testing &amp; commissioning fire alarm sounder with facility to make announcement, mounted in M.S. box (16 SWG) with hinged cover plate &amp; suitable for operation with amplifier i/c line matching transformer etc. complete as required.</t>
  </si>
  <si>
    <t>Supplying, installation, testing &amp; commissioning sector panel suitable for following zones, complete with visual indications for short circuit fault, open circuit fault, fire condition and all other standard facilities as per IS:2189 with mimic diagram for all area/zone covered, complete with all connections,interconnections as required.</t>
  </si>
  <si>
    <t>8 Zone</t>
  </si>
  <si>
    <t>CABLING WORKS</t>
  </si>
  <si>
    <t>Supply and wiring with 2C x 1.5 sq.mm FR twisted pair shielded,1.1KV grade PVC insulated unarmoured copper conductor cable, PVC overall sheathed cable in already laid conduit with interconnections complete as required and as directed by EIC.(For fire detector  )</t>
  </si>
  <si>
    <t xml:space="preserve">Supply, Installation, testing and commissioning of 4 way VDB TPN  Distribution board with the following:- 1No -32A  4P MCCB as Incomer and Outgoings:-  3 Nos of 32A TP MCBs and 1 No of 32A TP MCBs with  necessary insulated copper bus bars, Neutral Links, earth Links and interconnections with suitable PVC insulated copper conductor wires. </t>
  </si>
  <si>
    <t>Supply and fixing of 32 A 4P. MCB as input control in separate steel sheet enclosures and necessary connections.</t>
  </si>
  <si>
    <t>Supplying,laying and connecting  300mm.long 25 x 3 mm.Copperflat with SMC/ DMCInsulators in  open fashion with necessaryclamps, screws, etc. as earth  link.</t>
  </si>
  <si>
    <t xml:space="preserve">Supplying,laying,connecting 10SWG bare enamelled copper wire already laid PVC Conduits with necessary clamps, screws etc. </t>
  </si>
  <si>
    <t>HVAC WORKS</t>
  </si>
  <si>
    <t>Client : Punjab &amp; Sind Bank , Chennai ZO.,</t>
  </si>
  <si>
    <t xml:space="preserve">Project: Proposed Interior Enhancement for Punjab &amp; Sind Bank - Coiambatore  Branch </t>
  </si>
  <si>
    <t>S.No.</t>
  </si>
  <si>
    <t>Description</t>
  </si>
  <si>
    <t>Qty</t>
  </si>
  <si>
    <t>per</t>
  </si>
  <si>
    <t>Amount</t>
  </si>
  <si>
    <t xml:space="preserve">Electrical Works </t>
  </si>
  <si>
    <t>Light Point Wiring</t>
  </si>
  <si>
    <t xml:space="preserve">Main Supply ( Primary Distribution) Mcb db, Panel Board </t>
  </si>
  <si>
    <t>C</t>
  </si>
  <si>
    <t xml:space="preserve">Power Cable &amp; Conduit Wiring </t>
  </si>
  <si>
    <t>D</t>
  </si>
  <si>
    <t>Rawpower Socketes ,Ac Sockets Wiring</t>
  </si>
  <si>
    <t>E</t>
  </si>
  <si>
    <t xml:space="preserve">UPS Wiring&amp; Acessories works </t>
  </si>
  <si>
    <t>F</t>
  </si>
  <si>
    <t>Light Fitting Supply &amp; Erections</t>
  </si>
  <si>
    <t>G</t>
  </si>
  <si>
    <t xml:space="preserve">Earthing </t>
  </si>
  <si>
    <t xml:space="preserve"> Television &amp; Telephone &amp;  Lan Wiring ,Miscellianeous </t>
  </si>
  <si>
    <t xml:space="preserve">Total For  Elecctrical Works  Amount </t>
  </si>
  <si>
    <t>GRAND TOTAL ( ELECTRICAL WORKS)</t>
  </si>
  <si>
    <t xml:space="preserve">Light point Wirng </t>
  </si>
  <si>
    <t>Supply and run of  3Rx1.5   sq.mm. FR pvc multistrand Copper wire  in suitable FRLS PVC conduit, having 6A modular switch on modular PVC/GI box for the following points</t>
  </si>
  <si>
    <t>Primary point</t>
  </si>
  <si>
    <t>Pts</t>
  </si>
  <si>
    <t>Secondary point</t>
  </si>
  <si>
    <t>1 fan controlled by step type regulator with switch</t>
  </si>
  <si>
    <t>wall fan point including 5A socket with control switch</t>
  </si>
  <si>
    <t>Exhaust fan point</t>
  </si>
  <si>
    <t>1 No. 6A socket controlled by single switch in switch board</t>
  </si>
  <si>
    <t>1No. Buzzer with bellswitch incl. wiring connections</t>
  </si>
  <si>
    <t>one light points  Control By  2 Nos. 6Amps  Two way Switch</t>
  </si>
  <si>
    <t>Supply and laying   2x2.5 1 x 2.5  sq.mm. PVC insulated copper for lighting circuit main.</t>
  </si>
  <si>
    <t>Mtr</t>
  </si>
  <si>
    <t xml:space="preserve"> Total Amount For Light Point  works </t>
  </si>
  <si>
    <t xml:space="preserve"> Panel Board </t>
  </si>
  <si>
    <t>Supply, Erection, Testing and Commissioning of  Indoor type  MAIN PANEL, Wall / Floor mounting type, dust and vermin proof by construction of 14 SWG CRCA sheets Compartmentalised, modular type IP 42 Protection with powder coated panel as specification below.</t>
  </si>
  <si>
    <r>
      <t>Incomer</t>
    </r>
    <r>
      <rPr>
        <sz val="10"/>
        <rFont val="Arial"/>
        <family val="2"/>
      </rPr>
      <t xml:space="preserve">: </t>
    </r>
  </si>
  <si>
    <t xml:space="preserve">1 No - 63A 4P 25kA  MCCB  </t>
  </si>
  <si>
    <t>1 Set of Current transformer rated 125/5A, 10VA/CI  1.0 for metering.</t>
  </si>
  <si>
    <t>1No –  Digital Multi data Meter</t>
  </si>
  <si>
    <t>1 Set –  LED type RYB indication lamps with control fuses</t>
  </si>
  <si>
    <t>Outgoing feeders</t>
  </si>
  <si>
    <t xml:space="preserve">1Nos -40A TPN MCCB </t>
  </si>
  <si>
    <t xml:space="preserve">3Nos -32A TPN MCCB </t>
  </si>
  <si>
    <t>100A Aluminium Bus Bar and Associated Accessories as required.</t>
  </si>
  <si>
    <t>All breaker should be rotary handle mechanism</t>
  </si>
  <si>
    <r>
      <t>Incoming and outgoing cables shall be of</t>
    </r>
    <r>
      <rPr>
        <b/>
        <sz val="10"/>
        <rFont val="Arial"/>
        <family val="2"/>
      </rPr>
      <t xml:space="preserve"> Top</t>
    </r>
    <r>
      <rPr>
        <sz val="10"/>
        <rFont val="Arial"/>
        <family val="2"/>
      </rPr>
      <t xml:space="preserve"> entry only.</t>
    </r>
  </si>
  <si>
    <t>No.</t>
  </si>
  <si>
    <t>CHANGE OVER SWITCH  FOR UPS &amp; LIGHTING LOAD</t>
  </si>
  <si>
    <t>Supply and installation of  32 A 4PMCB  in sheet steel enclosure on wall mounting angle iron frame work and including  top &amp; bottom cable boxes to receive incoming &amp; outgoing cables.</t>
  </si>
  <si>
    <t>Nos.</t>
  </si>
  <si>
    <t>Supply and installation of 40A 4P on-load changeover switch in sheet steel enclosure on wall mounting angle iron frame work and including  top &amp; bottom cable boxes to receive incoming &amp; outgoing cables.</t>
  </si>
  <si>
    <t>Supply and fixing4way TPN DB double door having  32A4p ELCB WITH 30mA-1 No. as incomer with 6A - 12Nos , SP MCBs with suitable rated cu. Bar connection including interconnection.&amp; junction box as necessary Required job etc.( For Lighting  Load )</t>
  </si>
  <si>
    <t>Supply and fixing 4way TPN DB double door having  32A4p ELCB WITH 100mA-1 No. as incomer with ,25 A SP -4 No, 16A SP - 3 Nos, 10A,SP  -5 Nos  MCBs with suitable rated cu. Bar connection including interconnection.&amp; junction box as necessary Required job etc.( For A/C &amp;  Power Load )</t>
  </si>
  <si>
    <t>MAIN DB FOR UPS &amp; LIGHTING LOAD</t>
  </si>
  <si>
    <t xml:space="preserve"> Total Amount For  Panel  Board works </t>
  </si>
  <si>
    <t>Supplying, laying, testing &amp; commissioning of PVC / LT insulated 1.1KV grade armoured conductor cables of the following sizes, clamping on to the wall as per site condition.</t>
  </si>
  <si>
    <t xml:space="preserve">4c x 35 Sq .mm Al. XLPE,Ar Cable </t>
  </si>
  <si>
    <t>Mtrs.</t>
  </si>
  <si>
    <t xml:space="preserve">4c x 16 Sq .mm Al. XLPE,Ar Cable </t>
  </si>
  <si>
    <t>4R X 4 Sqmm. &amp; 2R X 2.5 Copper Cable in a suitable PVC FRLS conduits ( Lighting db  )</t>
  </si>
  <si>
    <t>4R X 6 Sqmm. &amp; 2R X 2.5 Copper Cable in a suitable PVC FRLS conduits</t>
  </si>
  <si>
    <t>3R X 6Sqmm. Copper Cable in a suitable PVC FRLS conduits (UPS OUTGOING )</t>
  </si>
  <si>
    <t xml:space="preserve">Termination </t>
  </si>
  <si>
    <t>Terminating, Connecting and Commissioning of the above under Ground cables with compression type SIBG Cable glands.The cost of earthing gland with copper strips/wires shall also be included. The cables shall be terminated with aluminium lugs after crimpin</t>
  </si>
  <si>
    <t xml:space="preserve">4c x35 Sq .mm Al. XLPE,Ar Cable </t>
  </si>
  <si>
    <t xml:space="preserve">4c x16 Sq .mm Al. XLPE,Ar Cable </t>
  </si>
  <si>
    <t>4R X 4 Sqmm. &amp; 2R X 2.5 Copper Cable in a suitable PVC FRLS conduits</t>
  </si>
  <si>
    <t>3R X 6 Sqmm. Copper Cable in a suitable PVC FRLS conduits</t>
  </si>
  <si>
    <t xml:space="preserve"> Total Amount ForPower Cable &amp; Conduit Wiring </t>
  </si>
  <si>
    <t>Supply and run of 2 runs of 4.0 sq.mm. For phase,netural  and 1 run of 2.5 sq.mm  for earth PVC multristrand  FRLS wire  from Main D.B. to  split air – conditioners/ 16Amps Sockets  in P.V.C. conduit pipes including chasing in walls / floor wherever necessary.</t>
  </si>
  <si>
    <t>Supply and run of 2 runs of 6.0 sq.mm. For phase,netural  and 1 run of 2.5 sq.mm  for earth PVC multristrand  FRLS wire  from Main D.B. to  split air – conditioners   in P.V.C. conduit pipes including chasing in walls / floor wherever necessary.</t>
  </si>
  <si>
    <t>Supply and run of 3 runs of 2.5 sq.mm.phase,Netural, earth  PVC multristrand  FRLS wire from Main D.B. to 6Amps Sockets for Works station Points in P.V.C. conduit pipes including chasing in walls / floor wherever necessary.</t>
  </si>
  <si>
    <t>Supply and fixing of 25 A switched socket with indicators in modular box For  Split A/c control.</t>
  </si>
  <si>
    <t xml:space="preserve">Supply and fixing of 16A switched socket with indicators in modular box For  utility </t>
  </si>
  <si>
    <t>Supply and fixing of 6A switched socket with indicators in modular box For work stations.</t>
  </si>
  <si>
    <t xml:space="preserve"> Total Amount ForRawpower Socketes ,Ac Sockets Wiring</t>
  </si>
  <si>
    <t>Supply and fixing of  32 A Three phase selector switch with indicators in separate steel sheet enclosures and necessary connections.</t>
  </si>
  <si>
    <t>Supply and fixing of 32 A DPMCB as input control in separate steel sheet enclosures and necessary connections.</t>
  </si>
  <si>
    <t>Supply, erection, testing and commissioning of single phase 12WAY, SPN MCBDB double door type, IP 42 powder coated for UPS and Emergency Lighting with (d-curve)
32A DP MCB – 1No as INCOMER,
10A SP MCB –  6 Nos.,25ASP MCB - 1Nos as OUTGOING
 Including all interconnections &amp; accessories etc.,</t>
  </si>
  <si>
    <t>Supply and run of 3 runs of 2.5 sq.mm.phase,Netural, earth  PVC multristrand  FRLS wire circuits from UPS. D.B. to required places (work stations) in P.V.C. conduit pipes including chasing in walls / floor wherever necessary</t>
  </si>
  <si>
    <t>Supply,fixing, testing &amp; commissioning of 3No. 6A. 2/3 multi pin socket outlet in UPS circuit controlled with 1No. 6A one way switch in a steel sheet enclosure with 8 module top plate including dummies and incidental materials etc., for work stations.</t>
  </si>
  <si>
    <t>Total Amount For UPS wiring &amp; Acessories Works</t>
  </si>
  <si>
    <t>Notes : As per Site Conditions with necessary job etc.</t>
  </si>
  <si>
    <t>Supply and fixing of  2 ' x 2 '36 - W LED Fitting. CRCA fabricated enclosure with polycarnote diffuser and illumination area minium 380 mm  suitable for Surface /recessed mounting POP/T Grid.  Phillips / Wipro / CromptonGreaves/Elenserve   make in false ceiling with necessaryaccessories required for the job.</t>
  </si>
  <si>
    <t>Supply and fixing of 18W LED, square type down lighters. CRCA fabricated enclosure with polycarnote diffuser and illumination area minium 380 mm  suitable for Surface /recessed  mounting POP/T Grid, Phillips / Wipro / CromptonGreaves/Elenserve make in false ceiling 15W white square LED Down Lighter  with necessaryaccessories required for the job.</t>
  </si>
  <si>
    <t>4 feet 1 X 18 W LED tube light cool white 6000 K with integerated driver working range from 90 - 260 V AC , PF&gt;0.9 Fitting with necessaryaccessories requiredfor the job.( Locker,cash, record rm)</t>
  </si>
  <si>
    <t>2 feet 1 X 10 W LED tube light cool white 6000 K with integerated driver working range from 90 - 260 V AC , &gt;0.9 Fitting with necessaryaccessories requiredfor the job.( Toilet &amp; Mirror Light)</t>
  </si>
  <si>
    <t>Supplying, fixing and Commissioning  of  wall mounting fan.
Make: Crompton greaves – SDX 120 model</t>
  </si>
  <si>
    <t>Supply and installation of 9" size medium duty exhaust fan.
(Toilets) Almonard make</t>
  </si>
  <si>
    <t>Supply and installation of 12" size medium duty exhaust fan.
(UPS Room) Almonard make</t>
  </si>
  <si>
    <t>Supply and fixing of 48” 1200mm ceiling fan high speed Crompton greaves make in anchor hook for mounting fan</t>
  </si>
  <si>
    <t xml:space="preserve"> Total Amount For  Light Fitting  Works.</t>
  </si>
  <si>
    <t>Providing and fixing of chemical earth electroad made out of 50mm dia class-B Asahalock or equevalent 2m length with copper plate made  out of 600x600x3.15 mm tinned copper plate along with one number  40x5mm tinned copper strip grazed with the plate buried vertically with top edge of the plate at a depth of 1500 mm with arrangements  for termination of copper strip of earth continuty conductor including  cost of charcole,saltoreign soil, water pouring arrangements  brick massionry encloser on top with R.C.C cover complete with  labour and material as per direction of Engineer-in-charge</t>
  </si>
  <si>
    <t>Supplying,laying and connecting  1Rx6  sq.mm. FRLS pvc multistrand Copper wire  in suitable FRLS PVC conduit,  open fashion with necessaryclamps, screws, etc. as earth  link.</t>
  </si>
  <si>
    <t xml:space="preserve">Supplying,laying,connecting 8SWG bare enamelled copper wire already laid PVC Conduits with necessary clamps, screws etc. </t>
  </si>
  <si>
    <t xml:space="preserve"> Total Amount For  Earthing Works</t>
  </si>
  <si>
    <t>Television  Wiring</t>
  </si>
  <si>
    <t>Supply and fixing of RG 6 , television socket, 3 x 6A  socket &amp; 16 Amps switch outlet in modular box.</t>
  </si>
  <si>
    <t>Supply and run of RG 6 type CO - axial cable</t>
  </si>
  <si>
    <t>Telephone  Wiring</t>
  </si>
  <si>
    <t>Supply and fixing of RJ 11, telephone socket, outlet in modular box.</t>
  </si>
  <si>
    <t>Supply and run of 2 pair telephone cable in suitable PVC conduit from telephone outlet</t>
  </si>
  <si>
    <t>Lan Wiring</t>
  </si>
  <si>
    <t xml:space="preserve"> Supply and run  e-cat 6, 6pair 0.5 sqmm data cable for computers in separate PVC conduit pipes including chasing in walls / floors from hub to necessary stations.</t>
  </si>
  <si>
    <t xml:space="preserve">Supplying, fixing testing commissioning of RJ-45 data sockets in separate enclosure including all incidental materials etc., complete. </t>
  </si>
  <si>
    <t>Supply, fixing, testing &amp; commissioning of 9U Hub Rack with Power Cord and accessories</t>
  </si>
  <si>
    <t>Supply, fixing, testing &amp; commissioning of jack panel   24 Port..</t>
  </si>
  <si>
    <t>Supply, fixing, testing &amp;  commissioning of 24 port switch 10/100 Mbps including connections.</t>
  </si>
  <si>
    <t xml:space="preserve">Supply and installation of 1 m long patch chord.(CAT 6) </t>
  </si>
  <si>
    <t xml:space="preserve">Supply and installation of 2 m long patch chord. (CAT 6) </t>
  </si>
  <si>
    <t xml:space="preserve">Miscellianeous </t>
  </si>
  <si>
    <t>Temporary for Lightpoints,Workstation wiring &amp; Data Cable Laying  With All Necessary Required job etc.</t>
  </si>
  <si>
    <t>L/S</t>
  </si>
  <si>
    <t>Buyback old and unwanted materials. (to be deduct)*</t>
  </si>
  <si>
    <t xml:space="preserve">Total Amount For  Television &amp; Telephone &amp;  Lan Wiring , Miscellianeous </t>
  </si>
  <si>
    <r>
      <t xml:space="preserve">Supply and installation of1.5 TR Capacity high Wall Split Air Conditioner 5 Star Rated </t>
    </r>
    <r>
      <rPr>
        <b/>
        <sz val="10"/>
        <rFont val="Arial"/>
        <family val="2"/>
      </rPr>
      <t xml:space="preserve"> ( </t>
    </r>
    <r>
      <rPr>
        <b/>
        <u/>
        <sz val="10"/>
        <rFont val="Arial"/>
        <family val="2"/>
      </rPr>
      <t>voltas</t>
    </r>
    <r>
      <rPr>
        <b/>
        <sz val="10"/>
        <rFont val="Arial"/>
        <family val="2"/>
      </rPr>
      <t xml:space="preserve">/carrier / blue star/Samsung) </t>
    </r>
    <r>
      <rPr>
        <sz val="10"/>
        <rFont val="Arial"/>
        <family val="2"/>
      </rPr>
      <t xml:space="preserve"> including 4KVA Voltage stablizer installation of out door units complete including all civil Works </t>
    </r>
  </si>
  <si>
    <r>
      <t xml:space="preserve">Supply and installation of2.0 TR Capacity high Wall Split Air Conditioner 5 Star Rated </t>
    </r>
    <r>
      <rPr>
        <b/>
        <sz val="10"/>
        <rFont val="Arial"/>
        <family val="2"/>
      </rPr>
      <t xml:space="preserve"> ( </t>
    </r>
    <r>
      <rPr>
        <b/>
        <u/>
        <sz val="10"/>
        <rFont val="Arial"/>
        <family val="2"/>
      </rPr>
      <t>voltas</t>
    </r>
    <r>
      <rPr>
        <b/>
        <sz val="10"/>
        <rFont val="Arial"/>
        <family val="2"/>
      </rPr>
      <t xml:space="preserve">/carrier / blue star/Samsung) </t>
    </r>
    <r>
      <rPr>
        <sz val="10"/>
        <rFont val="Arial"/>
        <family val="2"/>
      </rPr>
      <t xml:space="preserve"> including 4KVA Voltage stablizer installation of out door units complete including all civil Works </t>
    </r>
  </si>
  <si>
    <t xml:space="preserve">Supply and installation of Ms ( Mild Steel) cages made of 1/2" x 1/2" Ms square bars for out door unit size 3 ' - 6 " x 2 ' - 6" including civil works and open arrangement in top and painting with 2 coats of synthetic enamel paint over a primer coat </t>
  </si>
  <si>
    <t>Supply &amp; Laying of PVC Drain Piping for Split AC Units</t>
  </si>
  <si>
    <t xml:space="preserve">Supply and installation of 3 /4 " dia additional copper piping </t>
  </si>
  <si>
    <t>GRAND TOTAL ( HVAC -  WORKS)</t>
  </si>
  <si>
    <t>CCTV WORKS</t>
  </si>
  <si>
    <t xml:space="preserve"> Supply and run  e-cat 6, 6pair 0.5 sqmm data cable for computers in separate PVC conduit pipes including chasing in ceilling / walls / floors from hub to necessary stations.</t>
  </si>
  <si>
    <t>Supply  of Hikvision turbo HD IR Outdoor Bullet Camera 20Mtrs range</t>
  </si>
  <si>
    <t>QRO</t>
  </si>
  <si>
    <t xml:space="preserve">Supply  of Hikvision turbo HD IR Indoor Dome  Camera 20Mtrs range with 180 days  back up with necessary requirments </t>
  </si>
  <si>
    <t>Supply  of Hikvision HD 12 Channel DVR</t>
  </si>
  <si>
    <t>Supply  of 6TB HDD</t>
  </si>
  <si>
    <t>Supply  of 20Ams 12V DC Power Supply for Cameras</t>
  </si>
  <si>
    <t>Supply  of  BNC Connectors &amp; DC Pin Connectors for Cameras &amp; DVR</t>
  </si>
  <si>
    <t>Supply  of  9U Wallmount Rack with Accessories</t>
  </si>
  <si>
    <t>Installation Charges</t>
  </si>
  <si>
    <t>Laying of CCTV Cat - 6 Cable  Through out PVC Conduits</t>
  </si>
  <si>
    <t>Camera Fixing &amp; Termination</t>
  </si>
  <si>
    <t>DVR Installation and remote view</t>
  </si>
  <si>
    <t>9U Wallmount Rack Fixing, Patching and Dressing</t>
  </si>
  <si>
    <t>GRAND TOTAL ( CCTV -  WORKS)</t>
  </si>
  <si>
    <t>Main Supply ( Primary Distribution) Mcb db,</t>
  </si>
  <si>
    <t xml:space="preserve">Lan Wiring </t>
  </si>
  <si>
    <t xml:space="preserve">Airconditioning works </t>
  </si>
  <si>
    <t>GRAND TOTAL (ATM ELECTRICAL WORKS)</t>
  </si>
  <si>
    <t>Wiring for Name Board lighting circuit using  3R 4.0 sqmm PVC insulated multi stranded single core copper conductor FRLS wire in 20mm PVC conduit to be on wall complete with all accessories.</t>
  </si>
  <si>
    <t xml:space="preserve">Total Amount For Light Point  works </t>
  </si>
  <si>
    <t>Main Supply ( Primary Distribution) Mcb db</t>
  </si>
  <si>
    <r>
      <t xml:space="preserve">Supply, Installation, Testing and Commissioning of 4WAY  VERTICAL TYPE TPN MCBDB  Double door type, IP 42 powder coated comprising of </t>
    </r>
    <r>
      <rPr>
        <b/>
        <sz val="10"/>
        <rFont val="Arial"/>
        <family val="2"/>
      </rPr>
      <t>"C"</t>
    </r>
    <r>
      <rPr>
        <sz val="10"/>
        <rFont val="Arial"/>
        <family val="2"/>
      </rPr>
      <t xml:space="preserve"> curve MCB's for</t>
    </r>
    <r>
      <rPr>
        <b/>
        <sz val="10"/>
        <rFont val="Arial"/>
        <family val="2"/>
      </rPr>
      <t xml:space="preserve"> ATM  DB Incomer -   40 A  4P MCB - 01 No,Outgoing -  (A)10  A  SP MCB - 3 Nos.,20  A  SP MCB - 3 Nos.,40  A  DP MCB - 2 Nos.</t>
    </r>
  </si>
  <si>
    <t xml:space="preserve"> Total Amount For Mcb  Board works </t>
  </si>
  <si>
    <t>CABLES</t>
  </si>
  <si>
    <t>TERMINATIONS</t>
  </si>
  <si>
    <t>Supply and run of 2 runs of 4.0 sq.mm. For phase,netural  and 1 run of 2.5 sq.mm  for earth PVC multristrand  FRLS wire  from Main D.B. to  split air – conditioners   in P.V.C. conduit pipes including chasing in walls / floor wherever necessary.</t>
  </si>
  <si>
    <t>Supply and fixing of 40 A 4P. MCB as input control in separate steel sheet enclosures and necessary connections.</t>
  </si>
  <si>
    <t xml:space="preserve">Supply and fixing of  40 A Three phase selector switch with indicators in separate steel sheet enclosures and necessary </t>
  </si>
  <si>
    <t>Supply and fixing of   25 Amp Automatic change over switch for connecting branch UPS and ATM UPS  metal sheet enclosure with necessary  Interconnections, cable box,brackets, screws,bolts,nuts,etc.</t>
  </si>
  <si>
    <t>Supply and fixing of 40 A DPMCB as input control in separate steel sheet enclosures and necessary connections.</t>
  </si>
  <si>
    <t>Supply &amp; Laying of 2 runs of 6.0 Sqmm and single run of 2.5 sqmm, PVC insulated, single core, multistranded  copper conductor cable in suitable rigid PVC conduit  from UPS output to UPS DB contol switch and to UPS DB.</t>
  </si>
  <si>
    <t>Supply, erection, testing and commissioning of single phase 6 WAY, SPN MCBDB double door type, IP 42 powder coated for UPS and Emergency Lighting with (d-curve)
32A DP MCB – 1No as INCOMER
10A SP MCB –  4 Nos. as OUTGOING,
 Including all interconnections &amp; accessories etc.,</t>
  </si>
  <si>
    <t>Supply and installation of 9" size medium duty exhaust fan.
Almonard make</t>
  </si>
  <si>
    <t>Supplying,laying and connecting  1Rx6   sq.mm. FRLS pvc multistrand Copper wire  in suitable FRLS PVC conduit,  open fashion with necessaryclamps, screws, etc. as earth  link.</t>
  </si>
  <si>
    <t xml:space="preserve">Total Amount For   Lan Wiring </t>
  </si>
  <si>
    <r>
      <t xml:space="preserve">Supply and installation of1.5 TR Capacity high Wall Split Air Conditioner 5 Star Rated </t>
    </r>
    <r>
      <rPr>
        <b/>
        <sz val="10"/>
        <rFont val="Arial"/>
        <family val="2"/>
      </rPr>
      <t xml:space="preserve"> (</t>
    </r>
    <r>
      <rPr>
        <b/>
        <u/>
        <sz val="10"/>
        <rFont val="Arial"/>
        <family val="2"/>
      </rPr>
      <t xml:space="preserve"> voltas</t>
    </r>
    <r>
      <rPr>
        <b/>
        <sz val="10"/>
        <rFont val="Arial"/>
        <family val="2"/>
      </rPr>
      <t xml:space="preserve">/carrier / blue star/Samsung) </t>
    </r>
    <r>
      <rPr>
        <sz val="10"/>
        <rFont val="Arial"/>
        <family val="2"/>
      </rPr>
      <t xml:space="preserve"> including 4KVA Voltage stablizer installation of out door units complete including all civil Works </t>
    </r>
  </si>
  <si>
    <t xml:space="preserve">Supply and installation of 0-24 hr cyclic timer along with 25A 2pole air break contractors with MS box </t>
  </si>
  <si>
    <t>Total Amount ForAirconditioning Works</t>
  </si>
  <si>
    <t xml:space="preserve">FAS WORKS </t>
  </si>
  <si>
    <t xml:space="preserve">BURGULAR ALARM WORKS </t>
  </si>
  <si>
    <t>FASWORKS</t>
  </si>
  <si>
    <t>GRAND TOTAL ( FAS -  WORKS)</t>
  </si>
  <si>
    <t>Burgler Alarm works</t>
  </si>
  <si>
    <t>Providing and fixing of Burglar Alarm system covered in Door magnetic contact sensor, PIR sensor,Panic switch, sounder , Cable &amp; conduits. ( Make :-Securico/Texecom or equivalent)</t>
  </si>
  <si>
    <t>GRAND TOTAL (BURGULAR ALARM -  WORKS)</t>
  </si>
  <si>
    <t xml:space="preserve">Make OF Material - Electrical Works </t>
  </si>
  <si>
    <t xml:space="preserve">LIGHT  FITTINGS </t>
  </si>
  <si>
    <t xml:space="preserve">PHILIPS, WIPRO, CROMPTON GREAVES ,ELENSERVE </t>
  </si>
  <si>
    <t xml:space="preserve">PHILIPS, CROMPTON, OSRAM. BAJAJ, ELENSERVE </t>
  </si>
  <si>
    <t>CCTV WITH ACCESSORIES</t>
  </si>
  <si>
    <t>HIKVISION / AJHUA</t>
  </si>
  <si>
    <t>Subject: Bill of Quantity - Electrical works</t>
  </si>
  <si>
    <t>Subject: Bill of Quantity - HVAC works</t>
  </si>
  <si>
    <t>Project: Proposed Interior Enhancement of Panjab Sind Bank Branch at Coiambatore, Chennai co.</t>
  </si>
  <si>
    <t>Subject: Bill of Quantity - CCTV works</t>
  </si>
  <si>
    <t>Subject: Bill of Quantity - ATM works</t>
  </si>
  <si>
    <t>Subject: Bill of Quantity - F.A.S works</t>
  </si>
  <si>
    <t xml:space="preserve">GRAND TOTAL ( ELECTRICAL WORKS) </t>
  </si>
  <si>
    <t>Rupees Twenty Five Lakh Thirty Nine Thousand Two Hundred And Seventy Eight Only.</t>
  </si>
  <si>
    <t>ROUND UP GRAND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</si>
</sst>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 #,##0.00_ ;_ * \-#,##0.00_ ;_ * &quot;-&quot;??_ ;_ @_ "/>
    <numFmt numFmtId="165" formatCode="\ #,##0.00\ ;\-#,##0.00\ ;\-#\ ;\ @\ "/>
    <numFmt numFmtId="166" formatCode="[$$-409]#,##0.00;[Red]\-[$$-409]#,##0.00"/>
    <numFmt numFmtId="167" formatCode="0.00;[Red]0.00"/>
    <numFmt numFmtId="168" formatCode="_(* #,##0.00_);_(* \(#,##0.00\);_(* &quot;-&quot;??_);_(@_)"/>
    <numFmt numFmtId="169" formatCode="#,##0.00;[Red]#,##0.00"/>
    <numFmt numFmtId="170" formatCode="0;[Red]0"/>
    <numFmt numFmtId="171" formatCode="0.0;[Red]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Book Antiqua"/>
      <family val="1"/>
    </font>
    <font>
      <sz val="10"/>
      <name val="Arial"/>
      <family val="2"/>
    </font>
    <font>
      <b/>
      <sz val="11"/>
      <name val="Arial"/>
      <family val="2"/>
    </font>
    <font>
      <sz val="11"/>
      <name val="Arial"/>
      <family val="2"/>
    </font>
    <font>
      <b/>
      <sz val="12"/>
      <color indexed="8"/>
      <name val="Arial"/>
      <family val="2"/>
    </font>
    <font>
      <b/>
      <sz val="11"/>
      <color indexed="8"/>
      <name val="Arial"/>
      <family val="2"/>
    </font>
    <font>
      <sz val="11"/>
      <color indexed="8"/>
      <name val="Arial"/>
      <family val="2"/>
    </font>
    <font>
      <b/>
      <u/>
      <sz val="11"/>
      <name val="Arial"/>
      <family val="2"/>
    </font>
    <font>
      <sz val="10"/>
      <color rgb="FF000000"/>
      <name val="Tahoma"/>
      <family val="2"/>
    </font>
    <font>
      <sz val="8"/>
      <name val="Arial"/>
      <family val="2"/>
    </font>
    <font>
      <b/>
      <sz val="10"/>
      <color theme="1"/>
      <name val="Arial"/>
      <family val="2"/>
    </font>
    <font>
      <sz val="10"/>
      <name val="Helv"/>
      <charset val="204"/>
    </font>
    <font>
      <sz val="10"/>
      <color theme="1"/>
      <name val="Arial"/>
      <family val="2"/>
    </font>
    <font>
      <b/>
      <u/>
      <sz val="10"/>
      <color theme="1"/>
      <name val="Arial"/>
      <family val="2"/>
    </font>
    <font>
      <sz val="10"/>
      <color indexed="8"/>
      <name val="Arial"/>
      <family val="2"/>
    </font>
    <font>
      <b/>
      <sz val="10"/>
      <color indexed="8"/>
      <name val="Arial"/>
      <family val="2"/>
    </font>
    <font>
      <b/>
      <sz val="11"/>
      <color theme="1"/>
      <name val="Arial"/>
      <family val="2"/>
    </font>
    <font>
      <b/>
      <sz val="12"/>
      <name val="Arial"/>
      <family val="2"/>
    </font>
    <font>
      <sz val="12"/>
      <name val="Arial"/>
      <family val="2"/>
    </font>
    <font>
      <sz val="11"/>
      <color theme="1"/>
      <name val="Arial"/>
      <family val="2"/>
    </font>
    <font>
      <sz val="10"/>
      <color rgb="FF000000"/>
      <name val="Times New Roman"/>
      <family val="1"/>
    </font>
    <font>
      <sz val="11"/>
      <color indexed="8"/>
      <name val="Calibri"/>
      <family val="2"/>
    </font>
    <font>
      <b/>
      <i/>
      <sz val="16"/>
      <color indexed="8"/>
      <name val="Arial"/>
      <family val="2"/>
    </font>
    <font>
      <b/>
      <i/>
      <u/>
      <sz val="11"/>
      <color indexed="8"/>
      <name val="Arial"/>
      <family val="2"/>
    </font>
    <font>
      <b/>
      <i/>
      <u/>
      <sz val="10"/>
      <color indexed="8"/>
      <name val="Arial"/>
      <family val="2"/>
    </font>
    <font>
      <b/>
      <u/>
      <sz val="10"/>
      <name val="Arial"/>
      <family val="2"/>
    </font>
    <font>
      <b/>
      <i/>
      <sz val="10"/>
      <name val="Arial"/>
      <family val="2"/>
    </font>
    <font>
      <b/>
      <i/>
      <sz val="8"/>
      <name val="Arial"/>
      <family val="2"/>
    </font>
    <font>
      <i/>
      <sz val="8"/>
      <name val="Arial"/>
      <family val="2"/>
    </font>
    <font>
      <b/>
      <sz val="8"/>
      <name val="Arial"/>
      <family val="2"/>
    </font>
  </fonts>
  <fills count="8">
    <fill>
      <patternFill patternType="none"/>
    </fill>
    <fill>
      <patternFill patternType="gray125"/>
    </fill>
    <fill>
      <patternFill patternType="solid">
        <fgColor theme="0" tint="-0.34998626667073579"/>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auto="1"/>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right/>
      <top style="thin">
        <color indexed="64"/>
      </top>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68">
    <xf numFmtId="0" fontId="0" fillId="0" borderId="0"/>
    <xf numFmtId="43" fontId="12" fillId="0" borderId="0" applyFont="0" applyFill="0" applyBorder="0" applyAlignment="0" applyProtection="0"/>
    <xf numFmtId="0" fontId="15" fillId="0" borderId="0"/>
    <xf numFmtId="43" fontId="15" fillId="0" borderId="0" applyFont="0" applyFill="0" applyBorder="0" applyAlignment="0" applyProtection="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1" fillId="0" borderId="0"/>
    <xf numFmtId="43" fontId="11" fillId="0" borderId="0" applyFont="0" applyFill="0" applyBorder="0" applyAlignment="0" applyProtection="0"/>
    <xf numFmtId="43" fontId="12" fillId="0" borderId="0" applyFont="0" applyFill="0" applyBorder="0" applyAlignment="0" applyProtection="0"/>
    <xf numFmtId="0" fontId="12"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9" fontId="11" fillId="0" borderId="0" applyFont="0" applyFill="0" applyBorder="0" applyAlignment="0" applyProtection="0"/>
    <xf numFmtId="43" fontId="12" fillId="0" borderId="0" applyFont="0" applyFill="0" applyBorder="0" applyAlignment="0" applyProtection="0"/>
    <xf numFmtId="0" fontId="12" fillId="0" borderId="0"/>
    <xf numFmtId="0" fontId="10" fillId="0" borderId="0"/>
    <xf numFmtId="0" fontId="23" fillId="0" borderId="0"/>
    <xf numFmtId="0" fontId="9" fillId="0" borderId="0"/>
    <xf numFmtId="0" fontId="25" fillId="0" borderId="0"/>
    <xf numFmtId="0" fontId="8" fillId="0" borderId="0"/>
    <xf numFmtId="0" fontId="7" fillId="0" borderId="0"/>
    <xf numFmtId="0" fontId="6" fillId="0" borderId="0"/>
    <xf numFmtId="0" fontId="5" fillId="0" borderId="0"/>
    <xf numFmtId="0" fontId="4" fillId="0" borderId="0"/>
    <xf numFmtId="0" fontId="3" fillId="0" borderId="0"/>
    <xf numFmtId="43"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0" fillId="0" borderId="0"/>
    <xf numFmtId="0" fontId="34" fillId="0" borderId="0"/>
    <xf numFmtId="0" fontId="34" fillId="0" borderId="0"/>
    <xf numFmtId="165" fontId="20" fillId="0" borderId="0" applyBorder="0" applyProtection="0"/>
    <xf numFmtId="0" fontId="35" fillId="0" borderId="0" applyBorder="0" applyProtection="0"/>
    <xf numFmtId="0" fontId="36" fillId="0" borderId="0" applyBorder="0" applyProtection="0">
      <alignment horizontal="center"/>
    </xf>
    <xf numFmtId="0" fontId="36" fillId="0" borderId="0" applyBorder="0" applyProtection="0">
      <alignment horizontal="center" textRotation="90"/>
    </xf>
    <xf numFmtId="0" fontId="36" fillId="0" borderId="0" applyBorder="0" applyProtection="0">
      <alignment horizontal="center" textRotation="90"/>
    </xf>
    <xf numFmtId="0" fontId="37" fillId="0" borderId="0" applyBorder="0" applyProtection="0"/>
    <xf numFmtId="0" fontId="38" fillId="0" borderId="0" applyBorder="0" applyProtection="0"/>
    <xf numFmtId="166" fontId="37" fillId="0" borderId="0" applyBorder="0" applyProtection="0"/>
    <xf numFmtId="166" fontId="38" fillId="0" borderId="0" applyBorder="0" applyProtection="0"/>
    <xf numFmtId="0" fontId="20" fillId="0" borderId="0"/>
    <xf numFmtId="0" fontId="28" fillId="0" borderId="0" applyBorder="0" applyProtection="0"/>
    <xf numFmtId="168" fontId="12" fillId="0" borderId="0" applyFont="0" applyFill="0" applyBorder="0" applyAlignment="0" applyProtection="0"/>
    <xf numFmtId="0" fontId="25" fillId="0" borderId="0"/>
  </cellStyleXfs>
  <cellXfs count="453">
    <xf numFmtId="0" fontId="0" fillId="0" borderId="0" xfId="0"/>
    <xf numFmtId="0" fontId="0" fillId="0" borderId="0" xfId="12" applyFont="1" applyFill="1" applyBorder="1" applyAlignment="1">
      <alignment wrapText="1"/>
    </xf>
    <xf numFmtId="2" fontId="0" fillId="0" borderId="0" xfId="12" applyNumberFormat="1" applyFont="1" applyFill="1" applyBorder="1" applyAlignment="1">
      <alignment wrapText="1"/>
    </xf>
    <xf numFmtId="0" fontId="0" fillId="0" borderId="0" xfId="12" applyNumberFormat="1" applyFont="1" applyFill="1" applyBorder="1" applyAlignment="1">
      <alignment wrapText="1"/>
    </xf>
    <xf numFmtId="0" fontId="12" fillId="0" borderId="0" xfId="11" applyFont="1" applyBorder="1"/>
    <xf numFmtId="43" fontId="12" fillId="0" borderId="0" xfId="11" applyNumberFormat="1" applyFont="1" applyBorder="1"/>
    <xf numFmtId="0" fontId="0" fillId="0" borderId="0" xfId="12" applyFont="1" applyFill="1" applyBorder="1" applyAlignment="1">
      <alignment horizontal="center" vertical="center" wrapText="1"/>
    </xf>
    <xf numFmtId="0" fontId="0" fillId="0" borderId="0" xfId="12" applyFont="1" applyFill="1" applyBorder="1" applyAlignment="1">
      <alignment horizontal="center" wrapText="1"/>
    </xf>
    <xf numFmtId="0" fontId="14" fillId="0" borderId="0" xfId="11" applyFont="1" applyBorder="1"/>
    <xf numFmtId="0" fontId="17" fillId="0" borderId="0" xfId="11" applyFont="1"/>
    <xf numFmtId="0" fontId="18" fillId="0" borderId="0" xfId="11" applyFont="1" applyBorder="1" applyAlignment="1">
      <alignment vertical="center" wrapText="1"/>
    </xf>
    <xf numFmtId="0" fontId="12" fillId="0" borderId="0" xfId="11" applyFont="1"/>
    <xf numFmtId="0" fontId="12" fillId="0" borderId="0" xfId="15" applyFont="1"/>
    <xf numFmtId="0" fontId="17" fillId="0" borderId="0" xfId="11" applyFont="1" applyFill="1" applyBorder="1" applyAlignment="1">
      <alignment horizontal="center"/>
    </xf>
    <xf numFmtId="0" fontId="17" fillId="0" borderId="13" xfId="11" applyFont="1" applyFill="1" applyBorder="1" applyAlignment="1">
      <alignment horizontal="center"/>
    </xf>
    <xf numFmtId="0" fontId="17" fillId="0" borderId="11" xfId="11" applyFont="1" applyFill="1" applyBorder="1" applyAlignment="1">
      <alignment horizontal="left" vertical="center"/>
    </xf>
    <xf numFmtId="1" fontId="17" fillId="0" borderId="0" xfId="30" applyNumberFormat="1" applyFont="1" applyFill="1" applyBorder="1" applyAlignment="1">
      <alignment horizontal="center"/>
    </xf>
    <xf numFmtId="0" fontId="17" fillId="0" borderId="11" xfId="11" applyFont="1" applyFill="1" applyBorder="1" applyAlignment="1">
      <alignment horizontal="left" vertical="top"/>
    </xf>
    <xf numFmtId="43" fontId="17" fillId="0" borderId="0" xfId="30" applyFont="1" applyFill="1" applyBorder="1" applyAlignment="1"/>
    <xf numFmtId="0" fontId="17" fillId="0" borderId="11" xfId="11" applyFont="1" applyFill="1" applyBorder="1" applyAlignment="1">
      <alignment horizontal="justify" vertical="top" wrapText="1"/>
    </xf>
    <xf numFmtId="0" fontId="17" fillId="0" borderId="11" xfId="11" applyFont="1" applyFill="1" applyBorder="1" applyAlignment="1">
      <alignment horizontal="justify" vertical="top"/>
    </xf>
    <xf numFmtId="0" fontId="20" fillId="0" borderId="11" xfId="11" applyFont="1" applyFill="1" applyBorder="1" applyAlignment="1">
      <alignment horizontal="justify" vertical="top" wrapText="1"/>
    </xf>
    <xf numFmtId="0" fontId="21" fillId="0" borderId="11" xfId="11" applyFont="1" applyFill="1" applyBorder="1" applyAlignment="1">
      <alignment horizontal="justify" vertical="top" wrapText="1"/>
    </xf>
    <xf numFmtId="0" fontId="17" fillId="0" borderId="0" xfId="11" applyFont="1" applyFill="1" applyBorder="1" applyAlignment="1"/>
    <xf numFmtId="0" fontId="16" fillId="0" borderId="11" xfId="11" applyFont="1" applyFill="1" applyBorder="1" applyAlignment="1">
      <alignment horizontal="justify" vertical="top" wrapText="1"/>
    </xf>
    <xf numFmtId="0" fontId="16" fillId="0" borderId="11" xfId="11" applyFont="1" applyFill="1" applyBorder="1" applyAlignment="1">
      <alignment horizontal="justify" vertical="top"/>
    </xf>
    <xf numFmtId="0" fontId="17" fillId="0" borderId="0" xfId="11" applyFont="1" applyAlignment="1">
      <alignment horizontal="center"/>
    </xf>
    <xf numFmtId="43" fontId="17" fillId="0" borderId="0" xfId="11" applyNumberFormat="1" applyFont="1"/>
    <xf numFmtId="0" fontId="12" fillId="0" borderId="0" xfId="0" applyFont="1" applyBorder="1" applyAlignment="1">
      <alignment wrapText="1"/>
    </xf>
    <xf numFmtId="0" fontId="12" fillId="0" borderId="0" xfId="0" applyFont="1" applyBorder="1"/>
    <xf numFmtId="0" fontId="12" fillId="0" borderId="0" xfId="12" applyNumberFormat="1" applyFont="1" applyFill="1" applyBorder="1" applyAlignment="1">
      <alignment wrapText="1"/>
    </xf>
    <xf numFmtId="0" fontId="13" fillId="0" borderId="0" xfId="0" applyFont="1" applyFill="1" applyBorder="1" applyAlignment="1">
      <alignment horizontal="center" vertical="top"/>
    </xf>
    <xf numFmtId="0" fontId="13" fillId="0" borderId="0" xfId="0" applyFont="1" applyFill="1" applyBorder="1" applyAlignment="1">
      <alignment wrapText="1"/>
    </xf>
    <xf numFmtId="0" fontId="12" fillId="0" borderId="0" xfId="0" applyFont="1" applyFill="1" applyBorder="1" applyAlignment="1">
      <alignment horizontal="center"/>
    </xf>
    <xf numFmtId="43" fontId="12" fillId="0" borderId="0" xfId="1" applyFont="1" applyFill="1" applyBorder="1" applyAlignment="1">
      <alignment horizontal="center"/>
    </xf>
    <xf numFmtId="43" fontId="12" fillId="0" borderId="0" xfId="1" applyFont="1" applyFill="1" applyBorder="1" applyAlignment="1">
      <alignment horizontal="right"/>
    </xf>
    <xf numFmtId="0" fontId="17" fillId="0" borderId="11" xfId="11" applyFont="1" applyFill="1" applyBorder="1" applyAlignment="1">
      <alignment horizontal="left" vertical="center" wrapText="1"/>
    </xf>
    <xf numFmtId="43" fontId="17" fillId="0" borderId="0" xfId="11" applyNumberFormat="1" applyFont="1" applyAlignment="1">
      <alignment vertical="center"/>
    </xf>
    <xf numFmtId="0" fontId="16" fillId="3" borderId="1" xfId="11" applyFont="1" applyFill="1" applyBorder="1" applyAlignment="1">
      <alignment horizontal="center" vertical="center" wrapText="1"/>
    </xf>
    <xf numFmtId="0" fontId="0" fillId="0" borderId="12" xfId="12" applyFont="1" applyFill="1" applyBorder="1" applyAlignment="1">
      <alignment wrapText="1"/>
    </xf>
    <xf numFmtId="0" fontId="0" fillId="2" borderId="12" xfId="12" applyFont="1" applyFill="1" applyBorder="1" applyAlignment="1">
      <alignment wrapText="1"/>
    </xf>
    <xf numFmtId="0" fontId="13" fillId="2" borderId="12" xfId="0" applyFont="1" applyFill="1" applyBorder="1" applyAlignment="1">
      <alignment horizontal="center" vertical="top"/>
    </xf>
    <xf numFmtId="0" fontId="13" fillId="2" borderId="12" xfId="0" applyFont="1" applyFill="1" applyBorder="1" applyAlignment="1">
      <alignment wrapText="1"/>
    </xf>
    <xf numFmtId="0" fontId="12" fillId="2" borderId="12" xfId="0" applyFont="1" applyFill="1" applyBorder="1" applyAlignment="1">
      <alignment horizontal="center"/>
    </xf>
    <xf numFmtId="43" fontId="12" fillId="2" borderId="12" xfId="1" applyFont="1" applyFill="1" applyBorder="1" applyAlignment="1">
      <alignment horizontal="center"/>
    </xf>
    <xf numFmtId="43" fontId="12" fillId="2" borderId="12" xfId="1" applyFont="1" applyFill="1" applyBorder="1" applyAlignment="1">
      <alignment horizontal="right"/>
    </xf>
    <xf numFmtId="0" fontId="12" fillId="2" borderId="12" xfId="11" applyFont="1" applyFill="1" applyBorder="1"/>
    <xf numFmtId="0" fontId="12" fillId="0" borderId="12" xfId="11" applyFont="1" applyBorder="1"/>
    <xf numFmtId="0" fontId="12" fillId="0" borderId="12" xfId="0" applyFont="1" applyBorder="1"/>
    <xf numFmtId="0" fontId="13" fillId="0" borderId="11" xfId="12" applyFont="1" applyFill="1" applyBorder="1" applyAlignment="1">
      <alignment horizontal="center" vertical="center" wrapText="1"/>
    </xf>
    <xf numFmtId="0" fontId="12" fillId="0" borderId="11" xfId="12" applyNumberFormat="1" applyFont="1" applyFill="1" applyBorder="1" applyAlignment="1">
      <alignment horizontal="left" vertical="center" wrapText="1"/>
    </xf>
    <xf numFmtId="2" fontId="0" fillId="0" borderId="11" xfId="12" applyNumberFormat="1" applyFont="1" applyFill="1" applyBorder="1" applyAlignment="1">
      <alignment horizontal="center" vertical="center" wrapText="1"/>
    </xf>
    <xf numFmtId="0" fontId="0" fillId="0" borderId="11" xfId="12" applyFont="1" applyFill="1" applyBorder="1" applyAlignment="1">
      <alignment horizontal="center" vertical="center" wrapText="1"/>
    </xf>
    <xf numFmtId="0" fontId="0" fillId="0" borderId="11" xfId="12" applyNumberFormat="1" applyFont="1" applyFill="1" applyBorder="1" applyAlignment="1">
      <alignment horizontal="left" vertical="center" wrapText="1"/>
    </xf>
    <xf numFmtId="0" fontId="12" fillId="0" borderId="11" xfId="12" applyFont="1" applyFill="1" applyBorder="1" applyAlignment="1">
      <alignment horizontal="left" vertical="center" wrapText="1"/>
    </xf>
    <xf numFmtId="0" fontId="12" fillId="0" borderId="11" xfId="31" applyFont="1" applyFill="1" applyBorder="1" applyAlignment="1">
      <alignment horizontal="left" vertical="center" wrapText="1"/>
    </xf>
    <xf numFmtId="0" fontId="12" fillId="0" borderId="11" xfId="31" applyNumberFormat="1" applyFont="1" applyFill="1" applyBorder="1" applyAlignment="1">
      <alignment horizontal="left" vertical="center" wrapText="1"/>
    </xf>
    <xf numFmtId="0" fontId="12" fillId="0" borderId="11" xfId="14" applyNumberFormat="1" applyFont="1" applyFill="1" applyBorder="1" applyAlignment="1">
      <alignment horizontal="left" vertical="center" wrapText="1"/>
    </xf>
    <xf numFmtId="0" fontId="13" fillId="0" borderId="11" xfId="14" applyNumberFormat="1" applyFont="1" applyFill="1" applyBorder="1" applyAlignment="1">
      <alignment horizontal="left" vertical="center" wrapText="1"/>
    </xf>
    <xf numFmtId="0" fontId="12" fillId="0" borderId="11" xfId="12" applyFont="1" applyFill="1" applyBorder="1" applyAlignment="1">
      <alignment horizontal="center" vertical="center" wrapText="1"/>
    </xf>
    <xf numFmtId="0" fontId="14" fillId="0" borderId="0" xfId="11" applyFont="1" applyFill="1" applyBorder="1"/>
    <xf numFmtId="0" fontId="12" fillId="0" borderId="0" xfId="33" applyFont="1" applyFill="1" applyAlignment="1"/>
    <xf numFmtId="0" fontId="24" fillId="3" borderId="1" xfId="33" applyFont="1" applyFill="1" applyBorder="1" applyAlignment="1">
      <alignment horizontal="center" vertical="center"/>
    </xf>
    <xf numFmtId="0" fontId="12" fillId="0" borderId="0" xfId="33" applyFont="1" applyAlignment="1"/>
    <xf numFmtId="0" fontId="26" fillId="5" borderId="1" xfId="33" applyFont="1" applyFill="1" applyBorder="1" applyAlignment="1">
      <alignment horizontal="left" vertical="top"/>
    </xf>
    <xf numFmtId="0" fontId="26" fillId="5" borderId="1" xfId="33" applyFont="1" applyFill="1" applyBorder="1" applyAlignment="1">
      <alignment horizontal="left" vertical="center"/>
    </xf>
    <xf numFmtId="0" fontId="26" fillId="0" borderId="0" xfId="33" applyFont="1" applyBorder="1"/>
    <xf numFmtId="0" fontId="24" fillId="0" borderId="0" xfId="33" applyFont="1" applyBorder="1" applyAlignment="1">
      <alignment horizontal="justify"/>
    </xf>
    <xf numFmtId="0" fontId="12" fillId="0" borderId="0" xfId="33" applyNumberFormat="1" applyFont="1" applyFill="1" applyBorder="1" applyAlignment="1">
      <alignment horizontal="right" vertical="top"/>
    </xf>
    <xf numFmtId="0" fontId="12" fillId="0" borderId="0" xfId="33" applyFont="1" applyFill="1" applyBorder="1" applyAlignment="1">
      <alignment horizontal="justify" vertical="top"/>
    </xf>
    <xf numFmtId="0" fontId="12" fillId="0" borderId="0" xfId="33" applyFont="1" applyFill="1" applyBorder="1" applyAlignment="1">
      <alignment horizontal="right"/>
    </xf>
    <xf numFmtId="0" fontId="12" fillId="0" borderId="0" xfId="33" applyFont="1" applyAlignment="1">
      <alignment horizontal="center" vertical="center"/>
    </xf>
    <xf numFmtId="0" fontId="19" fillId="0" borderId="0" xfId="11" applyFont="1" applyBorder="1" applyAlignment="1">
      <alignment vertical="center" wrapText="1"/>
    </xf>
    <xf numFmtId="0" fontId="19" fillId="0" borderId="0" xfId="11" applyFont="1" applyBorder="1" applyAlignment="1">
      <alignment horizontal="center" vertical="center" wrapText="1"/>
    </xf>
    <xf numFmtId="0" fontId="24" fillId="3" borderId="24" xfId="33" applyFont="1" applyFill="1" applyBorder="1" applyAlignment="1">
      <alignment horizontal="center" vertical="center"/>
    </xf>
    <xf numFmtId="0" fontId="24" fillId="3" borderId="25" xfId="33" applyFont="1" applyFill="1" applyBorder="1" applyAlignment="1">
      <alignment horizontal="center" vertical="center"/>
    </xf>
    <xf numFmtId="0" fontId="12" fillId="5" borderId="24" xfId="33" applyFont="1" applyFill="1" applyBorder="1" applyAlignment="1">
      <alignment horizontal="center"/>
    </xf>
    <xf numFmtId="0" fontId="26" fillId="5" borderId="25" xfId="33" applyFont="1" applyFill="1" applyBorder="1"/>
    <xf numFmtId="0" fontId="12" fillId="5" borderId="24" xfId="33" applyFont="1" applyFill="1" applyBorder="1"/>
    <xf numFmtId="0" fontId="26" fillId="5" borderId="25" xfId="33" applyFont="1" applyFill="1" applyBorder="1" applyAlignment="1">
      <alignment horizontal="left"/>
    </xf>
    <xf numFmtId="0" fontId="26" fillId="5" borderId="25" xfId="33" applyFont="1" applyFill="1" applyBorder="1" applyAlignment="1"/>
    <xf numFmtId="0" fontId="12" fillId="5" borderId="24" xfId="33" applyFont="1" applyFill="1" applyBorder="1" applyAlignment="1">
      <alignment horizontal="center" vertical="center"/>
    </xf>
    <xf numFmtId="0" fontId="26" fillId="5" borderId="25" xfId="33" applyFont="1" applyFill="1" applyBorder="1" applyAlignment="1">
      <alignment vertical="center" wrapText="1"/>
    </xf>
    <xf numFmtId="0" fontId="12" fillId="0" borderId="4" xfId="33" applyFont="1" applyBorder="1"/>
    <xf numFmtId="0" fontId="12" fillId="0" borderId="5" xfId="33" applyFont="1" applyBorder="1"/>
    <xf numFmtId="0" fontId="12" fillId="0" borderId="6" xfId="33" applyFont="1" applyBorder="1"/>
    <xf numFmtId="0" fontId="24" fillId="0" borderId="7" xfId="33" applyFont="1" applyBorder="1" applyAlignment="1">
      <alignment horizontal="justify"/>
    </xf>
    <xf numFmtId="0" fontId="24" fillId="0" borderId="8" xfId="33" applyFont="1" applyBorder="1" applyAlignment="1">
      <alignment horizontal="right"/>
    </xf>
    <xf numFmtId="0" fontId="0" fillId="0" borderId="28" xfId="12" applyFont="1" applyFill="1" applyBorder="1" applyAlignment="1">
      <alignment horizontal="center" vertical="top" wrapText="1"/>
    </xf>
    <xf numFmtId="0" fontId="0" fillId="0" borderId="28" xfId="12" applyFont="1" applyFill="1" applyBorder="1" applyAlignment="1">
      <alignment horizontal="center" wrapText="1"/>
    </xf>
    <xf numFmtId="0" fontId="12" fillId="0" borderId="28" xfId="12" applyFont="1" applyFill="1" applyBorder="1" applyAlignment="1">
      <alignment horizontal="center" vertical="top" wrapText="1"/>
    </xf>
    <xf numFmtId="0" fontId="13" fillId="0" borderId="28" xfId="12" applyFont="1" applyFill="1" applyBorder="1" applyAlignment="1">
      <alignment horizontal="center" vertical="top" wrapText="1"/>
    </xf>
    <xf numFmtId="0" fontId="17" fillId="0" borderId="32" xfId="11" applyFont="1" applyFill="1" applyBorder="1" applyAlignment="1">
      <alignment horizontal="center"/>
    </xf>
    <xf numFmtId="0" fontId="17" fillId="0" borderId="33" xfId="11" applyFont="1" applyFill="1" applyBorder="1" applyAlignment="1">
      <alignment horizontal="center"/>
    </xf>
    <xf numFmtId="0" fontId="17" fillId="0" borderId="28" xfId="11" applyFont="1" applyFill="1" applyBorder="1" applyAlignment="1">
      <alignment horizontal="center" vertical="center"/>
    </xf>
    <xf numFmtId="0" fontId="17" fillId="0" borderId="29" xfId="11" applyFont="1" applyFill="1" applyBorder="1" applyAlignment="1">
      <alignment horizontal="center"/>
    </xf>
    <xf numFmtId="0" fontId="17" fillId="0" borderId="28" xfId="11" applyFont="1" applyFill="1" applyBorder="1" applyAlignment="1">
      <alignment horizontal="center" vertical="top"/>
    </xf>
    <xf numFmtId="0" fontId="17" fillId="0" borderId="29" xfId="11" applyFont="1" applyFill="1" applyBorder="1" applyAlignment="1">
      <alignment horizontal="center" vertical="center"/>
    </xf>
    <xf numFmtId="0" fontId="12" fillId="0" borderId="11" xfId="0" applyFont="1" applyFill="1" applyBorder="1" applyAlignment="1">
      <alignment wrapText="1"/>
    </xf>
    <xf numFmtId="0" fontId="12" fillId="0" borderId="0" xfId="12" applyFont="1" applyFill="1" applyBorder="1" applyAlignment="1">
      <alignment wrapText="1"/>
    </xf>
    <xf numFmtId="0" fontId="12" fillId="0" borderId="11" xfId="0" applyFont="1" applyFill="1" applyBorder="1" applyAlignment="1">
      <alignment horizontal="center"/>
    </xf>
    <xf numFmtId="0" fontId="12" fillId="0" borderId="11" xfId="0" applyFont="1" applyFill="1" applyBorder="1" applyAlignment="1">
      <alignment horizontal="center" vertical="center"/>
    </xf>
    <xf numFmtId="0" fontId="13" fillId="0" borderId="28" xfId="12" applyFont="1" applyFill="1" applyBorder="1" applyAlignment="1">
      <alignment horizontal="center" vertical="center" wrapText="1"/>
    </xf>
    <xf numFmtId="2" fontId="12" fillId="0" borderId="0" xfId="12" applyNumberFormat="1" applyFont="1" applyFill="1" applyBorder="1" applyAlignment="1">
      <alignment wrapText="1"/>
    </xf>
    <xf numFmtId="0" fontId="13" fillId="0" borderId="11" xfId="12" applyFont="1" applyFill="1" applyBorder="1" applyAlignment="1">
      <alignment horizontal="left" vertical="center" wrapText="1"/>
    </xf>
    <xf numFmtId="0" fontId="13" fillId="0" borderId="11" xfId="12" applyNumberFormat="1" applyFont="1" applyFill="1" applyBorder="1" applyAlignment="1">
      <alignment horizontal="left" vertical="center" wrapText="1"/>
    </xf>
    <xf numFmtId="2" fontId="13" fillId="0" borderId="11" xfId="12" applyNumberFormat="1" applyFont="1" applyFill="1" applyBorder="1" applyAlignment="1">
      <alignment horizontal="center" vertical="center" wrapText="1"/>
    </xf>
    <xf numFmtId="0" fontId="13" fillId="0" borderId="28" xfId="12" applyFont="1" applyFill="1" applyBorder="1" applyAlignment="1">
      <alignment horizontal="center" wrapText="1"/>
    </xf>
    <xf numFmtId="0" fontId="13" fillId="0" borderId="11" xfId="31" applyFont="1" applyFill="1" applyBorder="1" applyAlignment="1">
      <alignment horizontal="left" vertical="center" wrapText="1"/>
    </xf>
    <xf numFmtId="0" fontId="13" fillId="0" borderId="28" xfId="11" applyFont="1" applyFill="1" applyBorder="1" applyAlignment="1">
      <alignment horizontal="center"/>
    </xf>
    <xf numFmtId="0" fontId="13" fillId="0" borderId="11" xfId="11" applyFont="1" applyFill="1" applyBorder="1" applyAlignment="1">
      <alignment horizontal="left" vertical="center"/>
    </xf>
    <xf numFmtId="0" fontId="12" fillId="0" borderId="11" xfId="11" applyFont="1" applyFill="1" applyBorder="1"/>
    <xf numFmtId="0" fontId="13" fillId="0" borderId="28" xfId="11" applyFont="1" applyFill="1" applyBorder="1" applyAlignment="1">
      <alignment horizontal="center" vertical="center"/>
    </xf>
    <xf numFmtId="0" fontId="12" fillId="0" borderId="11" xfId="11" applyFill="1" applyBorder="1" applyAlignment="1">
      <alignment horizontal="left" vertical="center" wrapText="1"/>
    </xf>
    <xf numFmtId="2" fontId="12" fillId="0" borderId="11" xfId="11" applyNumberFormat="1" applyFont="1" applyFill="1" applyBorder="1" applyAlignment="1">
      <alignment horizontal="center" vertical="center"/>
    </xf>
    <xf numFmtId="0" fontId="13" fillId="0" borderId="11" xfId="11" applyFont="1" applyFill="1" applyBorder="1" applyAlignment="1">
      <alignment horizontal="left" vertical="center" wrapText="1"/>
    </xf>
    <xf numFmtId="0" fontId="12" fillId="0" borderId="11" xfId="11" applyFont="1" applyFill="1" applyBorder="1" applyAlignment="1">
      <alignment horizontal="center"/>
    </xf>
    <xf numFmtId="43" fontId="12" fillId="0" borderId="11" xfId="1" applyFont="1" applyFill="1" applyBorder="1" applyAlignment="1">
      <alignment horizontal="center" vertical="top"/>
    </xf>
    <xf numFmtId="0" fontId="12" fillId="0" borderId="28" xfId="11" applyFont="1" applyFill="1" applyBorder="1" applyAlignment="1">
      <alignment horizontal="center"/>
    </xf>
    <xf numFmtId="0" fontId="13" fillId="0" borderId="11" xfId="11" applyFont="1" applyFill="1" applyBorder="1" applyAlignment="1" applyProtection="1">
      <alignment horizontal="left" vertical="center" wrapText="1"/>
      <protection locked="0"/>
    </xf>
    <xf numFmtId="0" fontId="12" fillId="0" borderId="11" xfId="11" applyFont="1" applyFill="1" applyBorder="1" applyAlignment="1">
      <alignment horizontal="center" vertical="center"/>
    </xf>
    <xf numFmtId="43" fontId="12" fillId="0" borderId="11" xfId="1" applyFont="1" applyFill="1" applyBorder="1" applyAlignment="1">
      <alignment horizontal="center" vertical="center"/>
    </xf>
    <xf numFmtId="18" fontId="13" fillId="0" borderId="28" xfId="11" applyNumberFormat="1" applyFont="1" applyFill="1" applyBorder="1" applyAlignment="1">
      <alignment horizontal="center" vertical="center"/>
    </xf>
    <xf numFmtId="0" fontId="12" fillId="0" borderId="11" xfId="11" applyFont="1" applyFill="1" applyBorder="1" applyAlignment="1" applyProtection="1">
      <alignment horizontal="left" vertical="center" wrapText="1"/>
      <protection locked="0"/>
    </xf>
    <xf numFmtId="0" fontId="12" fillId="0" borderId="11" xfId="11" applyFill="1" applyBorder="1" applyAlignment="1">
      <alignment horizontal="left" vertical="center"/>
    </xf>
    <xf numFmtId="0" fontId="13" fillId="0" borderId="28" xfId="0" applyFont="1" applyFill="1" applyBorder="1" applyAlignment="1">
      <alignment horizontal="center" vertical="top"/>
    </xf>
    <xf numFmtId="0" fontId="13" fillId="0" borderId="11" xfId="0" applyFont="1" applyFill="1" applyBorder="1"/>
    <xf numFmtId="0" fontId="12" fillId="0" borderId="28" xfId="0" applyFont="1" applyFill="1" applyBorder="1" applyAlignment="1">
      <alignment horizontal="center" vertical="top"/>
    </xf>
    <xf numFmtId="0" fontId="13" fillId="0" borderId="11" xfId="0" applyFont="1" applyFill="1" applyBorder="1" applyAlignment="1">
      <alignment vertical="center" wrapText="1"/>
    </xf>
    <xf numFmtId="0" fontId="12" fillId="0" borderId="11" xfId="0" applyFont="1" applyFill="1" applyBorder="1" applyAlignment="1">
      <alignment horizontal="left" wrapText="1"/>
    </xf>
    <xf numFmtId="0" fontId="12" fillId="0" borderId="0" xfId="0" applyFont="1" applyFill="1" applyBorder="1" applyAlignment="1">
      <alignment horizontal="center"/>
    </xf>
    <xf numFmtId="43" fontId="22" fillId="0" borderId="0" xfId="0" applyNumberFormat="1" applyFont="1"/>
    <xf numFmtId="0" fontId="13" fillId="0" borderId="28" xfId="38" applyFont="1" applyFill="1" applyBorder="1" applyAlignment="1">
      <alignment horizontal="center" vertical="top" wrapText="1"/>
    </xf>
    <xf numFmtId="0" fontId="13" fillId="0" borderId="11" xfId="38" applyFont="1" applyFill="1" applyBorder="1" applyAlignment="1">
      <alignment horizontal="left" vertical="center" wrapText="1"/>
    </xf>
    <xf numFmtId="2" fontId="0" fillId="0" borderId="11" xfId="38" applyNumberFormat="1" applyFont="1" applyFill="1" applyBorder="1" applyAlignment="1">
      <alignment horizontal="center" vertical="center" wrapText="1"/>
    </xf>
    <xf numFmtId="0" fontId="0" fillId="0" borderId="11" xfId="38" applyFont="1" applyFill="1" applyBorder="1" applyAlignment="1">
      <alignment horizontal="center" vertical="center" wrapText="1"/>
    </xf>
    <xf numFmtId="0" fontId="12" fillId="0" borderId="28" xfId="38" applyFont="1" applyFill="1" applyBorder="1" applyAlignment="1">
      <alignment horizontal="center" vertical="top" wrapText="1"/>
    </xf>
    <xf numFmtId="2" fontId="17" fillId="0" borderId="0" xfId="11" applyNumberFormat="1" applyFont="1"/>
    <xf numFmtId="4" fontId="0" fillId="0" borderId="11" xfId="12" applyNumberFormat="1" applyFont="1" applyFill="1" applyBorder="1" applyAlignment="1">
      <alignment horizontal="center" vertical="center" wrapText="1"/>
    </xf>
    <xf numFmtId="0" fontId="12" fillId="4" borderId="1" xfId="0" applyFont="1" applyFill="1" applyBorder="1" applyAlignment="1">
      <alignment horizontal="center" vertical="center"/>
    </xf>
    <xf numFmtId="0" fontId="17" fillId="0" borderId="11" xfId="11" applyFont="1" applyFill="1" applyBorder="1" applyAlignment="1">
      <alignment horizontal="justify" vertical="center" wrapText="1"/>
    </xf>
    <xf numFmtId="0" fontId="16" fillId="0" borderId="11" xfId="11" applyFont="1" applyFill="1" applyBorder="1" applyAlignment="1">
      <alignment horizontal="justify" vertical="center" wrapText="1"/>
    </xf>
    <xf numFmtId="0" fontId="12" fillId="0" borderId="0" xfId="0" applyFont="1" applyFill="1" applyBorder="1" applyAlignment="1">
      <alignment horizontal="center"/>
    </xf>
    <xf numFmtId="0" fontId="13" fillId="0" borderId="28" xfId="38" applyFont="1" applyFill="1" applyBorder="1" applyAlignment="1">
      <alignment horizontal="center" vertical="center"/>
    </xf>
    <xf numFmtId="0" fontId="0" fillId="0" borderId="4" xfId="12" applyFont="1" applyFill="1" applyBorder="1" applyAlignment="1">
      <alignment wrapText="1"/>
    </xf>
    <xf numFmtId="0" fontId="0" fillId="2" borderId="4" xfId="12" applyFont="1" applyFill="1" applyBorder="1" applyAlignment="1">
      <alignment wrapText="1"/>
    </xf>
    <xf numFmtId="0" fontId="0" fillId="2" borderId="0" xfId="12" applyFont="1" applyFill="1" applyBorder="1" applyAlignment="1">
      <alignment wrapText="1"/>
    </xf>
    <xf numFmtId="0" fontId="12" fillId="2" borderId="0" xfId="11" applyFont="1" applyFill="1" applyBorder="1"/>
    <xf numFmtId="0" fontId="13" fillId="0" borderId="11" xfId="0" applyFont="1" applyFill="1" applyBorder="1" applyAlignment="1">
      <alignment horizontal="center" vertical="center"/>
    </xf>
    <xf numFmtId="0" fontId="12" fillId="0" borderId="11" xfId="0" applyFont="1" applyFill="1" applyBorder="1"/>
    <xf numFmtId="0" fontId="13" fillId="0" borderId="28" xfId="0" applyFont="1" applyBorder="1" applyAlignment="1">
      <alignment horizontal="center" vertical="top"/>
    </xf>
    <xf numFmtId="0" fontId="13" fillId="0" borderId="11" xfId="11" applyFont="1" applyBorder="1" applyAlignment="1">
      <alignment horizontal="left" vertical="center" wrapText="1"/>
    </xf>
    <xf numFmtId="0" fontId="12" fillId="0" borderId="11" xfId="0" applyFont="1" applyBorder="1" applyAlignment="1">
      <alignment horizontal="center" vertical="center"/>
    </xf>
    <xf numFmtId="4" fontId="12" fillId="0" borderId="11" xfId="0" applyNumberFormat="1" applyFont="1" applyBorder="1" applyAlignment="1">
      <alignment horizontal="center" vertical="center"/>
    </xf>
    <xf numFmtId="4" fontId="13" fillId="0" borderId="29" xfId="1" applyNumberFormat="1" applyFont="1" applyFill="1" applyBorder="1" applyAlignment="1">
      <alignment horizontal="center" vertical="center"/>
    </xf>
    <xf numFmtId="0" fontId="12" fillId="0" borderId="0" xfId="0" applyFont="1"/>
    <xf numFmtId="0" fontId="12" fillId="0" borderId="11" xfId="0" applyFont="1" applyBorder="1" applyAlignment="1">
      <alignment wrapText="1"/>
    </xf>
    <xf numFmtId="0" fontId="0" fillId="0" borderId="0" xfId="41" applyFont="1" applyAlignment="1">
      <alignment wrapText="1"/>
    </xf>
    <xf numFmtId="0" fontId="13" fillId="4" borderId="37" xfId="41" applyFont="1" applyFill="1" applyBorder="1" applyAlignment="1">
      <alignment horizontal="center" vertical="center" wrapText="1"/>
    </xf>
    <xf numFmtId="0" fontId="13" fillId="4" borderId="9" xfId="41" applyFont="1" applyFill="1" applyBorder="1" applyAlignment="1">
      <alignment horizontal="center" vertical="center" wrapText="1"/>
    </xf>
    <xf numFmtId="0" fontId="13" fillId="4" borderId="38" xfId="41" applyFont="1" applyFill="1" applyBorder="1" applyAlignment="1">
      <alignment horizontal="center" vertical="center" wrapText="1"/>
    </xf>
    <xf numFmtId="0" fontId="19" fillId="0" borderId="0" xfId="11" applyFont="1" applyAlignment="1">
      <alignment horizontal="left" vertical="center" wrapText="1"/>
    </xf>
    <xf numFmtId="0" fontId="13" fillId="0" borderId="28" xfId="41" applyFont="1" applyBorder="1" applyAlignment="1">
      <alignment horizontal="center" vertical="center" wrapText="1"/>
    </xf>
    <xf numFmtId="0" fontId="12" fillId="0" borderId="41" xfId="11" applyBorder="1" applyAlignment="1">
      <alignment horizontal="justify" vertical="center" wrapText="1"/>
    </xf>
    <xf numFmtId="0" fontId="13" fillId="0" borderId="11" xfId="41" applyFont="1" applyBorder="1" applyAlignment="1">
      <alignment horizontal="center" vertical="center" wrapText="1"/>
    </xf>
    <xf numFmtId="2" fontId="0" fillId="0" borderId="11" xfId="41" applyNumberFormat="1" applyFont="1" applyBorder="1" applyAlignment="1">
      <alignment horizontal="center" vertical="center" wrapText="1"/>
    </xf>
    <xf numFmtId="0" fontId="0" fillId="0" borderId="11" xfId="41" applyFont="1" applyBorder="1" applyAlignment="1">
      <alignment horizontal="center" vertical="center" wrapText="1"/>
    </xf>
    <xf numFmtId="43" fontId="0" fillId="0" borderId="29" xfId="42" applyFont="1" applyFill="1" applyBorder="1" applyAlignment="1">
      <alignment horizontal="center" vertical="center" wrapText="1"/>
    </xf>
    <xf numFmtId="0" fontId="13" fillId="0" borderId="11" xfId="41" applyFont="1" applyBorder="1" applyAlignment="1">
      <alignment horizontal="left" vertical="center" wrapText="1"/>
    </xf>
    <xf numFmtId="2" fontId="13" fillId="0" borderId="11" xfId="41" applyNumberFormat="1" applyFont="1" applyBorder="1" applyAlignment="1">
      <alignment horizontal="center" vertical="center" wrapText="1"/>
    </xf>
    <xf numFmtId="43" fontId="13" fillId="0" borderId="29" xfId="42" applyFont="1" applyFill="1" applyBorder="1" applyAlignment="1">
      <alignment horizontal="center" vertical="center" wrapText="1"/>
    </xf>
    <xf numFmtId="0" fontId="13" fillId="0" borderId="28" xfId="41" applyFont="1" applyBorder="1" applyAlignment="1">
      <alignment horizontal="center" vertical="top" wrapText="1"/>
    </xf>
    <xf numFmtId="0" fontId="0" fillId="0" borderId="28" xfId="41" applyFont="1" applyBorder="1" applyAlignment="1">
      <alignment horizontal="center" vertical="top" wrapText="1"/>
    </xf>
    <xf numFmtId="0" fontId="12" fillId="0" borderId="11" xfId="41" applyFont="1" applyBorder="1" applyAlignment="1">
      <alignment horizontal="center" vertical="center" wrapText="1"/>
    </xf>
    <xf numFmtId="0" fontId="0" fillId="0" borderId="12" xfId="41" applyFont="1" applyBorder="1" applyAlignment="1">
      <alignment wrapText="1"/>
    </xf>
    <xf numFmtId="0" fontId="0" fillId="6" borderId="11" xfId="41" applyFont="1" applyFill="1" applyBorder="1" applyAlignment="1">
      <alignment horizontal="center" vertical="center" wrapText="1"/>
    </xf>
    <xf numFmtId="0" fontId="13" fillId="0" borderId="28" xfId="0" applyFont="1" applyBorder="1" applyAlignment="1">
      <alignment horizontal="center"/>
    </xf>
    <xf numFmtId="0" fontId="13" fillId="0" borderId="11" xfId="0" applyFont="1" applyBorder="1"/>
    <xf numFmtId="1" fontId="12" fillId="0" borderId="11" xfId="0" applyNumberFormat="1" applyFont="1" applyBorder="1" applyAlignment="1">
      <alignment horizontal="center" vertical="center"/>
    </xf>
    <xf numFmtId="4" fontId="13" fillId="0" borderId="29" xfId="0" applyNumberFormat="1" applyFont="1" applyBorder="1" applyAlignment="1">
      <alignment horizontal="center" vertical="center"/>
    </xf>
    <xf numFmtId="0" fontId="12" fillId="0" borderId="11" xfId="0" applyFont="1" applyBorder="1"/>
    <xf numFmtId="0" fontId="0" fillId="4" borderId="24" xfId="41" applyFont="1" applyFill="1" applyBorder="1" applyAlignment="1">
      <alignment horizontal="center" wrapText="1"/>
    </xf>
    <xf numFmtId="0" fontId="13" fillId="4" borderId="1" xfId="41" applyFont="1" applyFill="1" applyBorder="1" applyAlignment="1">
      <alignment horizontal="right" wrapText="1"/>
    </xf>
    <xf numFmtId="0" fontId="13" fillId="4" borderId="1" xfId="41" applyFont="1" applyFill="1" applyBorder="1" applyAlignment="1">
      <alignment horizontal="center" vertical="center" wrapText="1"/>
    </xf>
    <xf numFmtId="43" fontId="13" fillId="4" borderId="25" xfId="42" applyFont="1" applyFill="1" applyBorder="1" applyAlignment="1">
      <alignment horizontal="center" vertical="center" wrapText="1"/>
    </xf>
    <xf numFmtId="43" fontId="0" fillId="0" borderId="0" xfId="41" applyNumberFormat="1" applyFont="1" applyAlignment="1">
      <alignment wrapText="1"/>
    </xf>
    <xf numFmtId="0" fontId="17" fillId="4" borderId="48" xfId="41" applyFont="1" applyFill="1" applyBorder="1" applyAlignment="1">
      <alignment horizontal="center" vertical="center" wrapText="1"/>
    </xf>
    <xf numFmtId="0" fontId="17" fillId="4" borderId="49" xfId="41" applyFont="1" applyFill="1" applyBorder="1" applyAlignment="1">
      <alignment horizontal="center" vertical="center" wrapText="1"/>
    </xf>
    <xf numFmtId="43" fontId="16" fillId="4" borderId="50" xfId="42" applyFont="1" applyFill="1" applyBorder="1" applyAlignment="1">
      <alignment horizontal="center" vertical="center" wrapText="1"/>
    </xf>
    <xf numFmtId="0" fontId="0" fillId="0" borderId="0" xfId="41" applyFont="1" applyAlignment="1">
      <alignment horizontal="center" wrapText="1"/>
    </xf>
    <xf numFmtId="0" fontId="12" fillId="0" borderId="0" xfId="41" applyFont="1" applyAlignment="1">
      <alignment wrapText="1"/>
    </xf>
    <xf numFmtId="0" fontId="0" fillId="0" borderId="0" xfId="41" applyFont="1" applyAlignment="1">
      <alignment horizontal="center" vertical="center" wrapText="1"/>
    </xf>
    <xf numFmtId="43" fontId="0" fillId="0" borderId="0" xfId="41" applyNumberFormat="1" applyFont="1" applyAlignment="1">
      <alignment horizontal="center" vertical="center" wrapText="1"/>
    </xf>
    <xf numFmtId="0" fontId="14" fillId="0" borderId="0" xfId="11" applyFont="1"/>
    <xf numFmtId="0" fontId="13" fillId="0" borderId="15" xfId="41" applyFont="1" applyBorder="1" applyAlignment="1">
      <alignment horizontal="left" vertical="center" wrapText="1"/>
    </xf>
    <xf numFmtId="0" fontId="12" fillId="0" borderId="41" xfId="0" applyFont="1" applyBorder="1" applyAlignment="1">
      <alignment horizontal="justify" vertical="center" wrapText="1"/>
    </xf>
    <xf numFmtId="2" fontId="12" fillId="0" borderId="11" xfId="0" applyNumberFormat="1" applyFont="1" applyBorder="1" applyAlignment="1">
      <alignment horizontal="center" vertical="center"/>
    </xf>
    <xf numFmtId="4" fontId="12" fillId="0" borderId="29" xfId="0" applyNumberFormat="1" applyFont="1" applyBorder="1" applyAlignment="1">
      <alignment horizontal="right" vertical="center"/>
    </xf>
    <xf numFmtId="4" fontId="13" fillId="0" borderId="29" xfId="13" applyNumberFormat="1" applyFont="1" applyFill="1" applyBorder="1" applyAlignment="1">
      <alignment horizontal="center" vertical="center"/>
    </xf>
    <xf numFmtId="2" fontId="13" fillId="0" borderId="29" xfId="12" applyNumberFormat="1" applyFont="1" applyFill="1" applyBorder="1" applyAlignment="1">
      <alignment horizontal="center" vertical="center" wrapText="1"/>
    </xf>
    <xf numFmtId="4" fontId="13" fillId="0" borderId="11" xfId="12" applyNumberFormat="1" applyFont="1" applyFill="1" applyBorder="1" applyAlignment="1">
      <alignment horizontal="center" vertical="center" wrapText="1"/>
    </xf>
    <xf numFmtId="4" fontId="0" fillId="0" borderId="11" xfId="38" applyNumberFormat="1" applyFont="1" applyFill="1" applyBorder="1" applyAlignment="1">
      <alignment horizontal="center" vertical="center" wrapText="1"/>
    </xf>
    <xf numFmtId="4" fontId="12" fillId="0" borderId="11" xfId="12" applyNumberFormat="1" applyFont="1" applyFill="1" applyBorder="1" applyAlignment="1">
      <alignment horizontal="center" vertical="center" wrapText="1"/>
    </xf>
    <xf numFmtId="4" fontId="12" fillId="0" borderId="11" xfId="11" applyNumberFormat="1" applyFont="1" applyFill="1" applyBorder="1"/>
    <xf numFmtId="4" fontId="12" fillId="0" borderId="11" xfId="1" applyNumberFormat="1" applyFont="1" applyFill="1" applyBorder="1" applyAlignment="1">
      <alignment horizontal="center" vertical="center"/>
    </xf>
    <xf numFmtId="4" fontId="12" fillId="0" borderId="11" xfId="11" applyNumberFormat="1" applyFont="1" applyFill="1" applyBorder="1" applyAlignment="1">
      <alignment horizontal="center"/>
    </xf>
    <xf numFmtId="4" fontId="12" fillId="0" borderId="11" xfId="11" applyNumberFormat="1" applyFont="1" applyFill="1" applyBorder="1" applyAlignment="1">
      <alignment horizontal="center" vertical="center"/>
    </xf>
    <xf numFmtId="4" fontId="12" fillId="0" borderId="11" xfId="0" applyNumberFormat="1" applyFont="1" applyFill="1" applyBorder="1" applyAlignment="1">
      <alignment horizontal="center"/>
    </xf>
    <xf numFmtId="4" fontId="12" fillId="0" borderId="11" xfId="0" applyNumberFormat="1" applyFont="1" applyFill="1" applyBorder="1" applyAlignment="1">
      <alignment horizontal="center" vertical="center"/>
    </xf>
    <xf numFmtId="4" fontId="13" fillId="0" borderId="29" xfId="11" applyNumberFormat="1" applyFont="1" applyFill="1" applyBorder="1" applyAlignment="1">
      <alignment horizontal="center" vertical="center"/>
    </xf>
    <xf numFmtId="0" fontId="12" fillId="0" borderId="1" xfId="0" applyFont="1" applyFill="1" applyBorder="1" applyAlignment="1">
      <alignment horizontal="justify" vertical="top" wrapText="1"/>
    </xf>
    <xf numFmtId="0" fontId="31" fillId="3" borderId="1" xfId="11" applyFont="1" applyFill="1" applyBorder="1" applyAlignment="1">
      <alignment horizontal="center" vertical="center" wrapText="1"/>
    </xf>
    <xf numFmtId="0" fontId="32" fillId="0" borderId="1" xfId="11" applyFont="1" applyFill="1" applyBorder="1" applyAlignment="1">
      <alignment horizontal="center" vertical="center" wrapText="1"/>
    </xf>
    <xf numFmtId="0" fontId="32" fillId="0" borderId="1" xfId="11" applyFont="1" applyFill="1" applyBorder="1" applyAlignment="1">
      <alignment horizontal="left" vertical="center" wrapText="1"/>
    </xf>
    <xf numFmtId="4" fontId="32" fillId="0" borderId="1" xfId="11" applyNumberFormat="1" applyFont="1" applyFill="1" applyBorder="1" applyAlignment="1">
      <alignment horizontal="center" vertical="center"/>
    </xf>
    <xf numFmtId="2" fontId="17" fillId="0" borderId="1" xfId="11" applyNumberFormat="1" applyFont="1" applyBorder="1" applyAlignment="1">
      <alignment horizontal="center" vertical="center"/>
    </xf>
    <xf numFmtId="2" fontId="17" fillId="6" borderId="1" xfId="11" applyNumberFormat="1" applyFont="1" applyFill="1" applyBorder="1" applyAlignment="1">
      <alignment horizontal="center" vertical="center"/>
    </xf>
    <xf numFmtId="0" fontId="31" fillId="4" borderId="1" xfId="11" applyFont="1" applyFill="1" applyBorder="1" applyAlignment="1">
      <alignment horizontal="center" vertical="center" wrapText="1"/>
    </xf>
    <xf numFmtId="0" fontId="31" fillId="4" borderId="1" xfId="11" applyFont="1" applyFill="1" applyBorder="1" applyAlignment="1">
      <alignment horizontal="right" vertical="center" wrapText="1"/>
    </xf>
    <xf numFmtId="4" fontId="31" fillId="4" borderId="1" xfId="11" applyNumberFormat="1" applyFont="1" applyFill="1" applyBorder="1" applyAlignment="1">
      <alignment horizontal="center" vertical="center"/>
    </xf>
    <xf numFmtId="2" fontId="16" fillId="4" borderId="1" xfId="11" applyNumberFormat="1" applyFont="1" applyFill="1" applyBorder="1" applyAlignment="1">
      <alignment horizontal="center" vertical="center"/>
    </xf>
    <xf numFmtId="2" fontId="16" fillId="6" borderId="1" xfId="11" applyNumberFormat="1" applyFont="1" applyFill="1" applyBorder="1" applyAlignment="1">
      <alignment horizontal="center" vertical="center"/>
    </xf>
    <xf numFmtId="0" fontId="17" fillId="4" borderId="0" xfId="11" applyFont="1" applyFill="1"/>
    <xf numFmtId="43" fontId="17" fillId="4" borderId="0" xfId="11" applyNumberFormat="1" applyFont="1" applyFill="1"/>
    <xf numFmtId="0" fontId="31" fillId="4" borderId="1" xfId="11" applyFont="1" applyFill="1" applyBorder="1" applyAlignment="1">
      <alignment vertical="center"/>
    </xf>
    <xf numFmtId="0" fontId="31" fillId="4" borderId="1" xfId="11" applyFont="1" applyFill="1" applyBorder="1" applyAlignment="1">
      <alignment horizontal="right" vertical="center"/>
    </xf>
    <xf numFmtId="0" fontId="16" fillId="4" borderId="1" xfId="11" applyFont="1" applyFill="1" applyBorder="1" applyAlignment="1">
      <alignment vertical="center"/>
    </xf>
    <xf numFmtId="0" fontId="16" fillId="4" borderId="1" xfId="11" applyFont="1" applyFill="1" applyBorder="1" applyAlignment="1">
      <alignment horizontal="right" vertical="center"/>
    </xf>
    <xf numFmtId="4" fontId="16" fillId="4" borderId="1" xfId="11" applyNumberFormat="1" applyFont="1" applyFill="1" applyBorder="1" applyAlignment="1">
      <alignment horizontal="center" vertical="center"/>
    </xf>
    <xf numFmtId="0" fontId="12" fillId="0" borderId="1" xfId="24" applyFont="1" applyFill="1" applyBorder="1" applyAlignment="1">
      <alignment wrapText="1"/>
    </xf>
    <xf numFmtId="0" fontId="12" fillId="0" borderId="1" xfId="0" applyFont="1" applyFill="1" applyBorder="1" applyAlignment="1">
      <alignment horizontal="center" vertical="center"/>
    </xf>
    <xf numFmtId="0" fontId="13" fillId="0" borderId="1" xfId="0" applyFont="1" applyFill="1" applyBorder="1" applyAlignment="1">
      <alignment wrapText="1"/>
    </xf>
    <xf numFmtId="3" fontId="12" fillId="0" borderId="1" xfId="0" applyNumberFormat="1" applyFont="1" applyFill="1" applyBorder="1" applyAlignment="1">
      <alignment horizontal="center" vertical="center"/>
    </xf>
    <xf numFmtId="167" fontId="12" fillId="0" borderId="1" xfId="0" applyNumberFormat="1" applyFont="1" applyFill="1" applyBorder="1" applyAlignment="1">
      <alignment horizontal="center" vertical="center"/>
    </xf>
    <xf numFmtId="0" fontId="12" fillId="0" borderId="1" xfId="0" applyFont="1" applyFill="1" applyBorder="1" applyAlignment="1">
      <alignment wrapText="1"/>
    </xf>
    <xf numFmtId="4" fontId="17" fillId="5" borderId="1" xfId="0" applyNumberFormat="1" applyFont="1" applyFill="1" applyBorder="1" applyAlignment="1">
      <alignment horizontal="center" vertical="center"/>
    </xf>
    <xf numFmtId="0" fontId="13" fillId="4" borderId="1" xfId="0" applyFont="1" applyFill="1" applyBorder="1" applyAlignment="1">
      <alignment horizontal="center" vertical="center"/>
    </xf>
    <xf numFmtId="0" fontId="13" fillId="4" borderId="1" xfId="0" applyFont="1" applyFill="1" applyBorder="1" applyAlignment="1">
      <alignment wrapText="1"/>
    </xf>
    <xf numFmtId="3" fontId="13" fillId="4" borderId="1" xfId="0" applyNumberFormat="1" applyFont="1" applyFill="1" applyBorder="1" applyAlignment="1">
      <alignment horizontal="center" vertical="center"/>
    </xf>
    <xf numFmtId="167" fontId="13" fillId="4" borderId="1" xfId="0" applyNumberFormat="1" applyFont="1" applyFill="1" applyBorder="1" applyAlignment="1">
      <alignment horizontal="center" vertical="center"/>
    </xf>
    <xf numFmtId="4" fontId="16" fillId="4" borderId="1" xfId="0" applyNumberFormat="1" applyFont="1" applyFill="1" applyBorder="1" applyAlignment="1">
      <alignment horizontal="center" vertical="center"/>
    </xf>
    <xf numFmtId="0" fontId="0" fillId="4" borderId="0" xfId="0" applyFill="1"/>
    <xf numFmtId="0" fontId="13"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167" fontId="13" fillId="0" borderId="1" xfId="0" applyNumberFormat="1" applyFont="1" applyFill="1" applyBorder="1" applyAlignment="1">
      <alignment horizontal="center" vertical="center"/>
    </xf>
    <xf numFmtId="167" fontId="12" fillId="0" borderId="1" xfId="24" applyNumberFormat="1" applyFont="1" applyFill="1" applyBorder="1" applyAlignment="1">
      <alignment horizontal="center" vertical="center"/>
    </xf>
    <xf numFmtId="0" fontId="40" fillId="4" borderId="1" xfId="0" applyFont="1" applyFill="1" applyBorder="1" applyAlignment="1">
      <alignment horizontal="center" vertical="center"/>
    </xf>
    <xf numFmtId="0" fontId="13" fillId="4" borderId="0" xfId="0" applyFont="1" applyFill="1"/>
    <xf numFmtId="0" fontId="23" fillId="0" borderId="1" xfId="0" applyFont="1" applyFill="1" applyBorder="1" applyAlignment="1">
      <alignment horizontal="center" vertical="center"/>
    </xf>
    <xf numFmtId="0" fontId="12" fillId="0" borderId="1" xfId="0" applyFont="1" applyBorder="1" applyAlignment="1" applyProtection="1">
      <alignment horizontal="center" vertical="center" wrapText="1"/>
      <protection locked="0"/>
    </xf>
    <xf numFmtId="0" fontId="13" fillId="0" borderId="1" xfId="0" applyFont="1" applyFill="1" applyBorder="1" applyAlignment="1">
      <alignment horizontal="justify" vertical="top" wrapText="1"/>
    </xf>
    <xf numFmtId="0" fontId="12" fillId="0" borderId="1" xfId="0" applyFont="1" applyFill="1" applyBorder="1" applyAlignment="1">
      <alignment vertical="center" wrapText="1"/>
    </xf>
    <xf numFmtId="0" fontId="41" fillId="4" borderId="1" xfId="0" applyFont="1" applyFill="1" applyBorder="1" applyAlignment="1">
      <alignment horizontal="center" vertical="center"/>
    </xf>
    <xf numFmtId="169" fontId="12" fillId="0" borderId="1" xfId="0" applyNumberFormat="1" applyFont="1" applyFill="1" applyBorder="1" applyAlignment="1">
      <alignment horizontal="left" vertical="center"/>
    </xf>
    <xf numFmtId="170"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69" fontId="12" fillId="0" borderId="1" xfId="0" applyNumberFormat="1" applyFont="1" applyFill="1" applyBorder="1" applyAlignment="1">
      <alignment horizontal="left" vertical="center" wrapText="1"/>
    </xf>
    <xf numFmtId="170" fontId="12" fillId="0" borderId="1" xfId="0" applyNumberFormat="1" applyFont="1" applyFill="1" applyBorder="1" applyAlignment="1">
      <alignment horizontal="center" vertical="center" wrapText="1"/>
    </xf>
    <xf numFmtId="167" fontId="12" fillId="0" borderId="1" xfId="24" applyNumberFormat="1" applyFont="1" applyFill="1" applyBorder="1" applyAlignment="1">
      <alignment horizontal="center" vertical="center" wrapText="1"/>
    </xf>
    <xf numFmtId="167" fontId="12" fillId="0" borderId="1" xfId="0" applyNumberFormat="1" applyFont="1" applyFill="1" applyBorder="1" applyAlignment="1">
      <alignment horizontal="center" vertical="center" wrapText="1"/>
    </xf>
    <xf numFmtId="169" fontId="13" fillId="0" borderId="1" xfId="0" applyNumberFormat="1" applyFont="1" applyFill="1" applyBorder="1" applyAlignment="1">
      <alignment horizontal="left" vertical="center"/>
    </xf>
    <xf numFmtId="0" fontId="13" fillId="4" borderId="1" xfId="0" applyFont="1" applyFill="1" applyBorder="1" applyAlignment="1">
      <alignment horizontal="left" vertical="center" wrapText="1"/>
    </xf>
    <xf numFmtId="167" fontId="12" fillId="4"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xf>
    <xf numFmtId="0" fontId="12" fillId="0" borderId="1" xfId="0" applyFont="1" applyBorder="1" applyAlignment="1" applyProtection="1">
      <alignment horizontal="justify" vertical="top" wrapText="1"/>
    </xf>
    <xf numFmtId="0" fontId="41" fillId="4" borderId="1" xfId="0" applyFont="1" applyFill="1" applyBorder="1" applyAlignment="1">
      <alignment horizontal="left" vertical="center"/>
    </xf>
    <xf numFmtId="3" fontId="13" fillId="4" borderId="1" xfId="0" applyNumberFormat="1" applyFont="1" applyFill="1" applyBorder="1" applyAlignment="1">
      <alignment horizontal="left" vertical="center"/>
    </xf>
    <xf numFmtId="0" fontId="13" fillId="4" borderId="1" xfId="0" applyFont="1" applyFill="1" applyBorder="1" applyAlignment="1">
      <alignment horizontal="left" vertical="center"/>
    </xf>
    <xf numFmtId="167" fontId="13" fillId="4" borderId="1" xfId="0" applyNumberFormat="1" applyFont="1" applyFill="1" applyBorder="1" applyAlignment="1">
      <alignment horizontal="left" vertical="center"/>
    </xf>
    <xf numFmtId="0" fontId="42" fillId="0" borderId="1" xfId="0" applyFont="1" applyFill="1" applyBorder="1" applyAlignment="1">
      <alignment horizontal="center" vertical="center"/>
    </xf>
    <xf numFmtId="171" fontId="13" fillId="0" borderId="1" xfId="0" applyNumberFormat="1" applyFont="1" applyBorder="1" applyAlignment="1">
      <alignment horizontal="center" vertical="center"/>
    </xf>
    <xf numFmtId="0" fontId="12" fillId="7" borderId="1" xfId="0" applyFont="1" applyFill="1" applyBorder="1" applyAlignment="1" applyProtection="1">
      <alignment horizontal="justify" vertical="center" wrapText="1"/>
    </xf>
    <xf numFmtId="0" fontId="13" fillId="7" borderId="1" xfId="0" applyFont="1" applyFill="1" applyBorder="1" applyAlignment="1" applyProtection="1">
      <alignment horizontal="justify" vertical="top" wrapText="1"/>
    </xf>
    <xf numFmtId="0" fontId="12" fillId="7" borderId="1" xfId="0" applyFont="1" applyFill="1" applyBorder="1" applyAlignment="1" applyProtection="1">
      <alignment horizontal="center" vertical="center" wrapText="1"/>
      <protection locked="0"/>
    </xf>
    <xf numFmtId="0" fontId="42" fillId="4" borderId="1" xfId="0" applyFont="1" applyFill="1" applyBorder="1" applyAlignment="1">
      <alignment horizontal="center" vertical="center"/>
    </xf>
    <xf numFmtId="3" fontId="12" fillId="4" borderId="1" xfId="0" applyNumberFormat="1" applyFont="1" applyFill="1" applyBorder="1" applyAlignment="1">
      <alignment horizontal="center" vertical="center"/>
    </xf>
    <xf numFmtId="170" fontId="12" fillId="7" borderId="1" xfId="0" applyNumberFormat="1" applyFont="1" applyFill="1" applyBorder="1" applyAlignment="1">
      <alignment horizontal="center" vertical="center"/>
    </xf>
    <xf numFmtId="4" fontId="12" fillId="5" borderId="1"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horizontal="center" vertical="center"/>
    </xf>
    <xf numFmtId="0" fontId="13" fillId="4" borderId="1" xfId="0" applyFont="1" applyFill="1" applyBorder="1" applyAlignment="1">
      <alignment horizontal="right" vertical="center" wrapText="1"/>
    </xf>
    <xf numFmtId="4" fontId="13" fillId="4" borderId="1" xfId="0" applyNumberFormat="1" applyFont="1" applyFill="1" applyBorder="1" applyAlignment="1">
      <alignment horizontal="center" vertical="center"/>
    </xf>
    <xf numFmtId="0" fontId="12" fillId="0" borderId="42" xfId="0" applyFont="1" applyFill="1" applyBorder="1" applyAlignment="1">
      <alignment horizontal="center" vertical="center"/>
    </xf>
    <xf numFmtId="0" fontId="13" fillId="0" borderId="42" xfId="0" applyFont="1" applyFill="1" applyBorder="1" applyAlignment="1">
      <alignment wrapText="1"/>
    </xf>
    <xf numFmtId="3" fontId="12" fillId="0" borderId="42" xfId="0" applyNumberFormat="1" applyFont="1" applyFill="1" applyBorder="1" applyAlignment="1">
      <alignment horizontal="center" vertical="center"/>
    </xf>
    <xf numFmtId="167" fontId="12" fillId="0" borderId="42" xfId="0" applyNumberFormat="1" applyFont="1" applyFill="1" applyBorder="1" applyAlignment="1">
      <alignment horizontal="center" vertical="center"/>
    </xf>
    <xf numFmtId="167" fontId="12" fillId="0" borderId="54" xfId="0" applyNumberFormat="1" applyFont="1" applyFill="1" applyBorder="1" applyAlignment="1">
      <alignment horizontal="center" vertical="center"/>
    </xf>
    <xf numFmtId="0" fontId="12" fillId="0" borderId="34" xfId="0" applyFont="1" applyFill="1" applyBorder="1" applyAlignment="1">
      <alignment horizontal="left" vertical="top" wrapText="1"/>
    </xf>
    <xf numFmtId="169" fontId="12" fillId="0" borderId="42" xfId="0" applyNumberFormat="1" applyFont="1" applyFill="1" applyBorder="1" applyAlignment="1">
      <alignment horizontal="center" vertical="center"/>
    </xf>
    <xf numFmtId="0" fontId="12" fillId="0" borderId="11" xfId="0" applyFont="1" applyFill="1" applyBorder="1" applyAlignment="1">
      <alignment horizontal="left" vertical="top" wrapText="1"/>
    </xf>
    <xf numFmtId="0" fontId="12" fillId="0" borderId="11" xfId="0" applyFont="1" applyFill="1" applyBorder="1" applyAlignment="1">
      <alignment horizontal="center" wrapText="1"/>
    </xf>
    <xf numFmtId="170" fontId="12" fillId="0" borderId="11" xfId="0" applyNumberFormat="1" applyFont="1" applyFill="1" applyBorder="1" applyAlignment="1">
      <alignment horizontal="center" vertical="center"/>
    </xf>
    <xf numFmtId="0" fontId="13" fillId="4" borderId="1" xfId="0" applyFont="1" applyFill="1" applyBorder="1" applyAlignment="1">
      <alignment horizontal="left" vertical="top" wrapText="1"/>
    </xf>
    <xf numFmtId="3" fontId="12" fillId="0" borderId="11" xfId="0" applyNumberFormat="1" applyFont="1" applyFill="1" applyBorder="1" applyAlignment="1">
      <alignment horizontal="center" vertical="center"/>
    </xf>
    <xf numFmtId="167" fontId="12" fillId="0" borderId="11" xfId="0" applyNumberFormat="1" applyFont="1" applyFill="1" applyBorder="1" applyAlignment="1">
      <alignment horizontal="center" vertical="center"/>
    </xf>
    <xf numFmtId="0" fontId="12" fillId="0" borderId="2" xfId="0" applyFont="1" applyFill="1" applyBorder="1" applyAlignment="1">
      <alignment horizontal="center" vertical="center"/>
    </xf>
    <xf numFmtId="0" fontId="12" fillId="0" borderId="2" xfId="0" applyFont="1" applyFill="1" applyBorder="1" applyAlignment="1">
      <alignment wrapText="1"/>
    </xf>
    <xf numFmtId="3" fontId="12" fillId="0" borderId="2" xfId="0" applyNumberFormat="1" applyFont="1" applyFill="1" applyBorder="1" applyAlignment="1">
      <alignment horizontal="center" vertical="center"/>
    </xf>
    <xf numFmtId="167" fontId="12" fillId="0" borderId="2" xfId="0" applyNumberFormat="1" applyFont="1" applyFill="1" applyBorder="1" applyAlignment="1">
      <alignment horizontal="center" vertical="center"/>
    </xf>
    <xf numFmtId="3" fontId="12" fillId="0" borderId="2" xfId="0" applyNumberFormat="1" applyFont="1" applyFill="1" applyBorder="1" applyAlignment="1">
      <alignment horizontal="center" vertical="center" wrapText="1"/>
    </xf>
    <xf numFmtId="170" fontId="12" fillId="7" borderId="11" xfId="0" applyNumberFormat="1" applyFont="1" applyFill="1" applyBorder="1" applyAlignment="1">
      <alignment horizontal="center" vertical="center"/>
    </xf>
    <xf numFmtId="0" fontId="12" fillId="7" borderId="11" xfId="0" applyFont="1" applyFill="1" applyBorder="1" applyAlignment="1" applyProtection="1">
      <alignment horizontal="center" vertical="center" wrapText="1"/>
      <protection locked="0"/>
    </xf>
    <xf numFmtId="0" fontId="40" fillId="4" borderId="1" xfId="0" applyFont="1" applyFill="1" applyBorder="1" applyAlignment="1">
      <alignment horizontal="left" vertical="center"/>
    </xf>
    <xf numFmtId="169" fontId="12" fillId="4" borderId="42" xfId="0" applyNumberFormat="1" applyFont="1" applyFill="1" applyBorder="1" applyAlignment="1">
      <alignment horizontal="center" vertical="center"/>
    </xf>
    <xf numFmtId="169" fontId="13" fillId="4" borderId="42" xfId="0" applyNumberFormat="1" applyFont="1" applyFill="1" applyBorder="1" applyAlignment="1">
      <alignment horizontal="center" vertical="center"/>
    </xf>
    <xf numFmtId="170" fontId="13" fillId="0" borderId="11" xfId="0" applyNumberFormat="1" applyFont="1" applyFill="1" applyBorder="1" applyAlignment="1">
      <alignment horizontal="center" vertical="center"/>
    </xf>
    <xf numFmtId="0" fontId="13" fillId="0" borderId="2" xfId="0" applyFont="1" applyFill="1" applyBorder="1" applyAlignment="1">
      <alignment horizontal="left" vertical="center" wrapText="1"/>
    </xf>
    <xf numFmtId="170" fontId="12" fillId="0" borderId="2" xfId="0" applyNumberFormat="1" applyFont="1" applyFill="1" applyBorder="1" applyAlignment="1">
      <alignment horizontal="center" vertical="center"/>
    </xf>
    <xf numFmtId="0" fontId="12" fillId="7" borderId="11" xfId="0" applyFont="1" applyFill="1" applyBorder="1" applyAlignment="1">
      <alignment vertical="top" wrapText="1"/>
    </xf>
    <xf numFmtId="170" fontId="13" fillId="7" borderId="11" xfId="0" applyNumberFormat="1" applyFont="1" applyFill="1" applyBorder="1" applyAlignment="1">
      <alignment horizontal="center" vertical="center"/>
    </xf>
    <xf numFmtId="0" fontId="13" fillId="7" borderId="11" xfId="0" applyFont="1" applyFill="1" applyBorder="1"/>
    <xf numFmtId="0" fontId="12" fillId="5" borderId="11" xfId="0" applyFont="1" applyFill="1" applyBorder="1" applyAlignment="1">
      <alignment horizontal="center" vertical="center"/>
    </xf>
    <xf numFmtId="0" fontId="14" fillId="7" borderId="11" xfId="0" applyFont="1" applyFill="1" applyBorder="1" applyAlignment="1">
      <alignment horizontal="center" vertical="center"/>
    </xf>
    <xf numFmtId="169" fontId="12" fillId="0" borderId="11" xfId="0" applyNumberFormat="1" applyFont="1" applyFill="1" applyBorder="1" applyAlignment="1">
      <alignment horizontal="left" vertical="center" wrapText="1"/>
    </xf>
    <xf numFmtId="170" fontId="12" fillId="0" borderId="11" xfId="0" applyNumberFormat="1" applyFont="1" applyFill="1" applyBorder="1" applyAlignment="1">
      <alignment horizontal="center" vertical="center" wrapText="1"/>
    </xf>
    <xf numFmtId="170" fontId="13" fillId="0" borderId="42" xfId="0" applyNumberFormat="1" applyFont="1" applyFill="1" applyBorder="1" applyAlignment="1">
      <alignment horizontal="center" vertical="center"/>
    </xf>
    <xf numFmtId="3" fontId="13" fillId="0" borderId="42" xfId="0" applyNumberFormat="1" applyFont="1" applyFill="1" applyBorder="1" applyAlignment="1">
      <alignment horizontal="center" vertical="center"/>
    </xf>
    <xf numFmtId="0" fontId="13" fillId="0" borderId="42" xfId="0" applyFont="1" applyFill="1" applyBorder="1" applyAlignment="1">
      <alignment horizontal="center" vertical="center"/>
    </xf>
    <xf numFmtId="0" fontId="12" fillId="0" borderId="11" xfId="24" applyFont="1" applyFill="1" applyBorder="1" applyAlignment="1">
      <alignment wrapText="1"/>
    </xf>
    <xf numFmtId="0" fontId="43" fillId="4" borderId="1" xfId="0" applyFont="1" applyFill="1" applyBorder="1" applyAlignment="1">
      <alignment horizontal="center" vertical="center"/>
    </xf>
    <xf numFmtId="170" fontId="12" fillId="0" borderId="42" xfId="0" applyNumberFormat="1" applyFont="1" applyFill="1" applyBorder="1" applyAlignment="1">
      <alignment horizontal="center" vertical="center"/>
    </xf>
    <xf numFmtId="170" fontId="12" fillId="0" borderId="34" xfId="0" applyNumberFormat="1" applyFont="1" applyFill="1" applyBorder="1" applyAlignment="1">
      <alignment horizontal="center" vertical="center"/>
    </xf>
    <xf numFmtId="0" fontId="12" fillId="0" borderId="34" xfId="0" applyFont="1" applyFill="1" applyBorder="1" applyAlignment="1">
      <alignment wrapText="1"/>
    </xf>
    <xf numFmtId="0" fontId="13" fillId="0" borderId="54" xfId="0" applyFont="1" applyFill="1" applyBorder="1" applyAlignment="1">
      <alignment wrapText="1"/>
    </xf>
    <xf numFmtId="0" fontId="13" fillId="0" borderId="11" xfId="0" applyFont="1" applyFill="1" applyBorder="1" applyAlignment="1">
      <alignment horizontal="justify" vertical="top" wrapText="1"/>
    </xf>
    <xf numFmtId="0" fontId="12" fillId="0" borderId="11" xfId="0" applyFont="1" applyFill="1" applyBorder="1" applyAlignment="1">
      <alignment horizontal="justify" vertical="top" wrapText="1"/>
    </xf>
    <xf numFmtId="0" fontId="12" fillId="0" borderId="11" xfId="0" applyFont="1" applyFill="1" applyBorder="1" applyAlignment="1">
      <alignment horizontal="center" vertical="center" wrapText="1"/>
    </xf>
    <xf numFmtId="0" fontId="13" fillId="0" borderId="11" xfId="0" applyFont="1" applyFill="1" applyBorder="1" applyAlignment="1">
      <alignment wrapText="1"/>
    </xf>
    <xf numFmtId="3" fontId="12" fillId="0" borderId="34" xfId="0" applyNumberFormat="1" applyFont="1" applyFill="1" applyBorder="1" applyAlignment="1">
      <alignment horizontal="center" vertical="center"/>
    </xf>
    <xf numFmtId="0" fontId="12" fillId="0" borderId="34" xfId="0" applyFont="1" applyFill="1" applyBorder="1" applyAlignment="1">
      <alignment horizontal="center" vertical="center"/>
    </xf>
    <xf numFmtId="0" fontId="12" fillId="7" borderId="11" xfId="0" applyFont="1" applyFill="1" applyBorder="1" applyAlignment="1" applyProtection="1">
      <alignment horizontal="justify" vertical="center" wrapText="1"/>
    </xf>
    <xf numFmtId="0" fontId="43" fillId="4" borderId="1" xfId="0" applyFont="1" applyFill="1" applyBorder="1" applyAlignment="1">
      <alignment horizontal="left" vertical="center"/>
    </xf>
    <xf numFmtId="0" fontId="13" fillId="7" borderId="11" xfId="0" applyFont="1" applyFill="1" applyBorder="1" applyAlignment="1" applyProtection="1">
      <alignment horizontal="justify" vertical="center" wrapText="1"/>
    </xf>
    <xf numFmtId="0" fontId="12" fillId="7" borderId="11" xfId="0" applyFont="1" applyFill="1" applyBorder="1" applyAlignment="1" applyProtection="1">
      <alignment horizontal="center" vertical="center" wrapText="1"/>
    </xf>
    <xf numFmtId="0" fontId="12" fillId="7" borderId="11" xfId="0" applyFont="1" applyFill="1" applyBorder="1" applyAlignment="1" applyProtection="1">
      <alignment horizontal="left" vertical="center" wrapText="1"/>
    </xf>
    <xf numFmtId="0" fontId="12" fillId="7" borderId="11" xfId="67" applyFont="1" applyFill="1" applyBorder="1" applyAlignment="1">
      <alignment horizontal="center" vertical="center" wrapText="1"/>
    </xf>
    <xf numFmtId="0" fontId="28" fillId="5" borderId="41" xfId="0" applyFont="1" applyFill="1" applyBorder="1" applyAlignment="1">
      <alignment horizontal="justify" vertical="center" wrapText="1"/>
    </xf>
    <xf numFmtId="0" fontId="13" fillId="4" borderId="1" xfId="0" applyFont="1" applyFill="1" applyBorder="1" applyAlignment="1">
      <alignment horizontal="center" vertical="top"/>
    </xf>
    <xf numFmtId="3" fontId="13" fillId="4" borderId="1" xfId="0" applyNumberFormat="1" applyFont="1" applyFill="1" applyBorder="1" applyAlignment="1">
      <alignment horizontal="center" vertical="top"/>
    </xf>
    <xf numFmtId="167" fontId="13" fillId="4" borderId="1" xfId="0" applyNumberFormat="1" applyFont="1" applyFill="1" applyBorder="1" applyAlignment="1">
      <alignment horizontal="center" vertical="top"/>
    </xf>
    <xf numFmtId="43" fontId="28" fillId="5" borderId="41" xfId="1" applyFont="1" applyFill="1" applyBorder="1" applyAlignment="1">
      <alignment horizontal="justify" vertical="center" wrapText="1"/>
    </xf>
    <xf numFmtId="43" fontId="12" fillId="0" borderId="42" xfId="1" applyFont="1" applyFill="1" applyBorder="1" applyAlignment="1">
      <alignment horizontal="center" vertical="center"/>
    </xf>
    <xf numFmtId="43" fontId="0" fillId="0" borderId="0" xfId="1" applyFont="1"/>
    <xf numFmtId="0" fontId="28" fillId="5" borderId="55" xfId="0" applyFont="1" applyFill="1" applyBorder="1" applyAlignment="1">
      <alignment horizontal="justify" vertical="center" wrapText="1"/>
    </xf>
    <xf numFmtId="0" fontId="29" fillId="5" borderId="55" xfId="0" applyFont="1" applyFill="1" applyBorder="1" applyAlignment="1">
      <alignment horizontal="justify" vertical="center" wrapText="1"/>
    </xf>
    <xf numFmtId="0" fontId="28" fillId="5" borderId="11" xfId="0" applyFont="1" applyFill="1" applyBorder="1" applyAlignment="1">
      <alignment horizontal="center" vertical="center" wrapText="1"/>
    </xf>
    <xf numFmtId="2" fontId="28" fillId="5" borderId="11" xfId="0" applyNumberFormat="1" applyFont="1" applyFill="1" applyBorder="1" applyAlignment="1">
      <alignment horizontal="center" vertical="center" wrapText="1"/>
    </xf>
    <xf numFmtId="167" fontId="12" fillId="5" borderId="11" xfId="0" applyNumberFormat="1" applyFont="1" applyFill="1" applyBorder="1" applyAlignment="1">
      <alignment horizontal="center" vertical="center" wrapText="1"/>
    </xf>
    <xf numFmtId="0" fontId="28" fillId="5" borderId="53" xfId="0" applyFont="1" applyFill="1" applyBorder="1" applyAlignment="1">
      <alignment horizontal="center" vertical="center" wrapText="1"/>
    </xf>
    <xf numFmtId="2" fontId="28" fillId="5" borderId="53" xfId="0" applyNumberFormat="1" applyFont="1" applyFill="1" applyBorder="1" applyAlignment="1">
      <alignment horizontal="center" vertical="center" wrapText="1"/>
    </xf>
    <xf numFmtId="167" fontId="12" fillId="0" borderId="10" xfId="0" applyNumberFormat="1" applyFont="1" applyFill="1" applyBorder="1" applyAlignment="1">
      <alignment horizontal="center" vertical="center"/>
    </xf>
    <xf numFmtId="0" fontId="28" fillId="5" borderId="56" xfId="0" applyFont="1" applyFill="1" applyBorder="1" applyAlignment="1">
      <alignment horizontal="justify" vertical="center" wrapText="1"/>
    </xf>
    <xf numFmtId="0" fontId="12" fillId="0" borderId="42" xfId="0" applyFont="1" applyFill="1" applyBorder="1" applyAlignment="1">
      <alignment horizontal="left" vertical="top" wrapText="1"/>
    </xf>
    <xf numFmtId="167" fontId="12" fillId="0" borderId="53" xfId="0" applyNumberFormat="1" applyFont="1" applyFill="1" applyBorder="1" applyAlignment="1">
      <alignment horizontal="center" vertical="center"/>
    </xf>
    <xf numFmtId="0" fontId="19" fillId="0" borderId="0" xfId="11" applyFont="1" applyBorder="1" applyAlignment="1">
      <alignment vertical="top" wrapText="1"/>
    </xf>
    <xf numFmtId="0" fontId="19" fillId="0" borderId="0" xfId="11" applyFont="1" applyBorder="1" applyAlignment="1">
      <alignment vertical="center"/>
    </xf>
    <xf numFmtId="0" fontId="30" fillId="4" borderId="1" xfId="0" applyFont="1" applyFill="1" applyBorder="1" applyAlignment="1">
      <alignment horizontal="center"/>
    </xf>
    <xf numFmtId="0" fontId="24" fillId="4" borderId="1" xfId="0" applyFont="1" applyFill="1" applyBorder="1" applyAlignment="1">
      <alignment horizontal="center"/>
    </xf>
    <xf numFmtId="0" fontId="12" fillId="5" borderId="1" xfId="0" applyFont="1" applyFill="1" applyBorder="1" applyAlignment="1">
      <alignment horizontal="center"/>
    </xf>
    <xf numFmtId="0" fontId="26" fillId="5" borderId="1" xfId="0" applyFont="1" applyFill="1" applyBorder="1" applyAlignment="1">
      <alignment horizontal="left" vertical="top"/>
    </xf>
    <xf numFmtId="0" fontId="26" fillId="5" borderId="1" xfId="0" applyFont="1" applyFill="1" applyBorder="1"/>
    <xf numFmtId="0" fontId="12" fillId="5" borderId="1" xfId="0" applyFont="1" applyFill="1" applyBorder="1"/>
    <xf numFmtId="0" fontId="33" fillId="5" borderId="1" xfId="0" applyFont="1" applyFill="1" applyBorder="1"/>
    <xf numFmtId="0" fontId="33" fillId="5" borderId="1" xfId="0" applyFont="1" applyFill="1" applyBorder="1" applyAlignment="1">
      <alignment horizontal="left" vertical="top"/>
    </xf>
    <xf numFmtId="0" fontId="26" fillId="5" borderId="1" xfId="0" applyFont="1" applyFill="1" applyBorder="1" applyAlignment="1">
      <alignment horizontal="left"/>
    </xf>
    <xf numFmtId="0" fontId="33" fillId="5" borderId="1" xfId="0" applyFont="1" applyFill="1" applyBorder="1" applyAlignment="1">
      <alignment horizontal="left"/>
    </xf>
    <xf numFmtId="0" fontId="26" fillId="5" borderId="1" xfId="0" applyFont="1" applyFill="1" applyBorder="1" applyAlignment="1"/>
    <xf numFmtId="0" fontId="12" fillId="5" borderId="1" xfId="0" applyFont="1" applyFill="1" applyBorder="1" applyAlignment="1">
      <alignment horizontal="center" vertical="center"/>
    </xf>
    <xf numFmtId="0" fontId="26" fillId="5" borderId="1" xfId="0" applyFont="1" applyFill="1" applyBorder="1" applyAlignment="1">
      <alignment horizontal="left" vertical="center"/>
    </xf>
    <xf numFmtId="0" fontId="26" fillId="5" borderId="1" xfId="0" applyFont="1" applyFill="1" applyBorder="1" applyAlignment="1">
      <alignment vertical="center" wrapText="1"/>
    </xf>
    <xf numFmtId="0" fontId="12" fillId="0" borderId="1" xfId="0" applyFont="1" applyBorder="1"/>
    <xf numFmtId="0" fontId="26" fillId="0" borderId="1" xfId="0" applyFont="1" applyBorder="1"/>
    <xf numFmtId="0" fontId="24" fillId="0" borderId="1" xfId="0" applyFont="1" applyBorder="1" applyAlignment="1">
      <alignment horizontal="justify"/>
    </xf>
    <xf numFmtId="0" fontId="24" fillId="0" borderId="1" xfId="0" applyFont="1" applyBorder="1" applyAlignment="1">
      <alignment horizontal="right"/>
    </xf>
    <xf numFmtId="0" fontId="13" fillId="4" borderId="48" xfId="12" applyFont="1" applyFill="1" applyBorder="1" applyAlignment="1">
      <alignment horizontal="center" vertical="center" wrapText="1"/>
    </xf>
    <xf numFmtId="0" fontId="13" fillId="4" borderId="49" xfId="12" applyFont="1" applyFill="1" applyBorder="1" applyAlignment="1">
      <alignment horizontal="center" vertical="center" wrapText="1"/>
    </xf>
    <xf numFmtId="0" fontId="13" fillId="4" borderId="50" xfId="12" applyFont="1" applyFill="1" applyBorder="1" applyAlignment="1">
      <alignment horizontal="center" vertical="center" wrapText="1"/>
    </xf>
    <xf numFmtId="0" fontId="13" fillId="0" borderId="32" xfId="12" applyFont="1" applyFill="1" applyBorder="1" applyAlignment="1">
      <alignment horizontal="center" vertical="center" wrapText="1"/>
    </xf>
    <xf numFmtId="0" fontId="13" fillId="0" borderId="13" xfId="12" applyFont="1" applyFill="1" applyBorder="1" applyAlignment="1">
      <alignment horizontal="left" vertical="center" wrapText="1"/>
    </xf>
    <xf numFmtId="0" fontId="13" fillId="0" borderId="13" xfId="12" applyFont="1" applyFill="1" applyBorder="1" applyAlignment="1">
      <alignment horizontal="center" vertical="center" wrapText="1"/>
    </xf>
    <xf numFmtId="0" fontId="12" fillId="0" borderId="13" xfId="12" applyFont="1" applyFill="1" applyBorder="1" applyAlignment="1">
      <alignment horizontal="center" vertical="center" wrapText="1"/>
    </xf>
    <xf numFmtId="2" fontId="13" fillId="0" borderId="33" xfId="12" applyNumberFormat="1" applyFont="1" applyFill="1" applyBorder="1" applyAlignment="1">
      <alignment horizontal="center" vertical="center" wrapText="1"/>
    </xf>
    <xf numFmtId="0" fontId="13" fillId="0" borderId="11"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0" fillId="0" borderId="11" xfId="12" applyFont="1" applyBorder="1" applyAlignment="1">
      <alignment horizontal="center" vertical="center" wrapText="1"/>
    </xf>
    <xf numFmtId="0" fontId="13" fillId="0" borderId="11" xfId="0" applyFont="1" applyBorder="1" applyAlignment="1">
      <alignment wrapText="1"/>
    </xf>
    <xf numFmtId="0" fontId="12" fillId="0" borderId="11" xfId="12" applyFont="1" applyBorder="1" applyAlignment="1">
      <alignment horizontal="center" vertical="center" wrapText="1"/>
    </xf>
    <xf numFmtId="0" fontId="13" fillId="4" borderId="28" xfId="0" applyFont="1" applyFill="1" applyBorder="1" applyAlignment="1">
      <alignment horizontal="center" vertical="top"/>
    </xf>
    <xf numFmtId="0" fontId="29" fillId="4" borderId="11" xfId="0" applyFont="1" applyFill="1" applyBorder="1" applyAlignment="1">
      <alignment horizontal="right" vertical="center" wrapText="1"/>
    </xf>
    <xf numFmtId="2" fontId="12" fillId="4" borderId="11" xfId="0" applyNumberFormat="1" applyFont="1" applyFill="1" applyBorder="1" applyAlignment="1">
      <alignment horizontal="center" vertical="center"/>
    </xf>
    <xf numFmtId="0" fontId="0" fillId="4" borderId="11" xfId="12" applyFont="1" applyFill="1" applyBorder="1" applyAlignment="1">
      <alignment horizontal="center" vertical="center" wrapText="1"/>
    </xf>
    <xf numFmtId="0" fontId="12" fillId="4" borderId="11" xfId="0" applyFont="1" applyFill="1" applyBorder="1" applyAlignment="1">
      <alignment horizontal="center" vertical="center"/>
    </xf>
    <xf numFmtId="43" fontId="13" fillId="4" borderId="29" xfId="1" applyFont="1" applyFill="1" applyBorder="1" applyAlignment="1">
      <alignment horizontal="center" vertical="center"/>
    </xf>
    <xf numFmtId="0" fontId="17" fillId="4" borderId="57" xfId="12" applyFont="1" applyFill="1" applyBorder="1" applyAlignment="1">
      <alignment horizontal="center" vertical="center" wrapText="1"/>
    </xf>
    <xf numFmtId="0" fontId="0" fillId="4" borderId="58" xfId="12" applyFont="1" applyFill="1" applyBorder="1" applyAlignment="1">
      <alignment wrapText="1"/>
    </xf>
    <xf numFmtId="4" fontId="16" fillId="4" borderId="59" xfId="1" applyNumberFormat="1" applyFont="1" applyFill="1" applyBorder="1" applyAlignment="1">
      <alignment horizontal="center" vertical="center" wrapText="1"/>
    </xf>
    <xf numFmtId="0" fontId="30" fillId="0" borderId="43" xfId="39" applyFont="1" applyFill="1" applyBorder="1" applyAlignment="1">
      <alignment vertical="center" wrapText="1"/>
    </xf>
    <xf numFmtId="0" fontId="30" fillId="0" borderId="39" xfId="39" applyFont="1" applyFill="1" applyBorder="1" applyAlignment="1">
      <alignment vertical="center" wrapText="1"/>
    </xf>
    <xf numFmtId="0" fontId="30" fillId="0" borderId="44" xfId="39" applyFont="1" applyFill="1" applyBorder="1" applyAlignment="1">
      <alignment vertical="center" wrapText="1"/>
    </xf>
    <xf numFmtId="0" fontId="19" fillId="0" borderId="1" xfId="11" applyFont="1" applyBorder="1" applyAlignment="1">
      <alignment horizontal="left" vertical="center" wrapText="1"/>
    </xf>
    <xf numFmtId="0" fontId="16" fillId="0" borderId="26" xfId="11" applyFont="1" applyBorder="1" applyAlignment="1">
      <alignment horizontal="left" vertical="center"/>
    </xf>
    <xf numFmtId="0" fontId="16" fillId="0" borderId="14" xfId="11" applyFont="1" applyBorder="1" applyAlignment="1">
      <alignment horizontal="left" vertical="center"/>
    </xf>
    <xf numFmtId="0" fontId="16" fillId="0" borderId="27" xfId="11" applyFont="1" applyBorder="1" applyAlignment="1">
      <alignment horizontal="left" vertical="center"/>
    </xf>
    <xf numFmtId="0" fontId="16" fillId="0" borderId="6" xfId="11" applyFont="1" applyBorder="1" applyAlignment="1">
      <alignment horizontal="left" vertical="center"/>
    </xf>
    <xf numFmtId="0" fontId="16" fillId="0" borderId="7" xfId="11" applyFont="1" applyBorder="1" applyAlignment="1">
      <alignment horizontal="left" vertical="center"/>
    </xf>
    <xf numFmtId="0" fontId="16" fillId="0" borderId="8" xfId="11" applyFont="1" applyBorder="1" applyAlignment="1">
      <alignment horizontal="left" vertical="center"/>
    </xf>
    <xf numFmtId="0" fontId="16" fillId="4" borderId="49" xfId="41" applyFont="1" applyFill="1" applyBorder="1" applyAlignment="1">
      <alignment horizontal="center" vertical="center" wrapText="1"/>
    </xf>
    <xf numFmtId="0" fontId="19" fillId="0" borderId="17" xfId="11" applyFont="1" applyBorder="1" applyAlignment="1">
      <alignment horizontal="left" vertical="center" wrapText="1"/>
    </xf>
    <xf numFmtId="0" fontId="19" fillId="0" borderId="18" xfId="11" applyFont="1" applyBorder="1" applyAlignment="1">
      <alignment horizontal="left" vertical="center" wrapText="1"/>
    </xf>
    <xf numFmtId="0" fontId="19" fillId="0" borderId="19" xfId="11" applyFont="1" applyBorder="1" applyAlignment="1">
      <alignment horizontal="left" vertical="center" wrapText="1"/>
    </xf>
    <xf numFmtId="0" fontId="19" fillId="0" borderId="20" xfId="11" applyFont="1" applyBorder="1" applyAlignment="1">
      <alignment horizontal="left" vertical="center" wrapText="1"/>
    </xf>
    <xf numFmtId="0" fontId="19" fillId="0" borderId="15" xfId="11" applyFont="1" applyBorder="1" applyAlignment="1">
      <alignment horizontal="left" vertical="center" wrapText="1"/>
    </xf>
    <xf numFmtId="0" fontId="19" fillId="0" borderId="21" xfId="11" applyFont="1" applyBorder="1" applyAlignment="1">
      <alignment horizontal="left" vertical="center" wrapText="1"/>
    </xf>
    <xf numFmtId="0" fontId="16" fillId="0" borderId="35" xfId="0" applyFont="1" applyFill="1" applyBorder="1" applyAlignment="1">
      <alignment horizontal="left" vertical="center"/>
    </xf>
    <xf numFmtId="0" fontId="16" fillId="0" borderId="34" xfId="0" applyFont="1" applyFill="1" applyBorder="1" applyAlignment="1">
      <alignment horizontal="left" vertical="center"/>
    </xf>
    <xf numFmtId="0" fontId="16" fillId="0" borderId="36" xfId="0" applyFont="1" applyFill="1" applyBorder="1" applyAlignment="1">
      <alignment horizontal="left" vertical="center"/>
    </xf>
    <xf numFmtId="0" fontId="16" fillId="0" borderId="1" xfId="0" applyFont="1" applyFill="1" applyBorder="1" applyAlignment="1">
      <alignment horizontal="left" vertical="center"/>
    </xf>
    <xf numFmtId="0" fontId="16" fillId="4" borderId="58" xfId="12"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1" xfId="0" applyFont="1" applyFill="1" applyBorder="1"/>
    <xf numFmtId="0" fontId="12" fillId="4" borderId="1" xfId="0" applyFont="1" applyFill="1" applyBorder="1" applyAlignment="1">
      <alignment horizontal="center" vertical="center" wrapText="1"/>
    </xf>
    <xf numFmtId="3" fontId="12" fillId="4" borderId="1" xfId="0" applyNumberFormat="1" applyFont="1" applyFill="1" applyBorder="1" applyAlignment="1">
      <alignment horizontal="center" vertical="center" wrapText="1"/>
    </xf>
    <xf numFmtId="0" fontId="12" fillId="4" borderId="3" xfId="0" applyFont="1" applyFill="1" applyBorder="1" applyAlignment="1">
      <alignment horizontal="center" vertical="center"/>
    </xf>
    <xf numFmtId="0" fontId="12" fillId="4" borderId="10" xfId="0" applyFont="1" applyFill="1" applyBorder="1" applyAlignment="1">
      <alignment horizontal="center" vertical="center"/>
    </xf>
    <xf numFmtId="0" fontId="12" fillId="4" borderId="3" xfId="0" applyFont="1" applyFill="1" applyBorder="1" applyAlignment="1">
      <alignment horizontal="center" vertical="center" wrapText="1"/>
    </xf>
    <xf numFmtId="0" fontId="12" fillId="4" borderId="10" xfId="0" applyFont="1" applyFill="1" applyBorder="1" applyAlignment="1">
      <alignment horizontal="center" vertical="center" wrapText="1"/>
    </xf>
    <xf numFmtId="3" fontId="12" fillId="4" borderId="3" xfId="0" applyNumberFormat="1" applyFont="1" applyFill="1" applyBorder="1" applyAlignment="1">
      <alignment horizontal="center" vertical="center" wrapText="1"/>
    </xf>
    <xf numFmtId="3" fontId="12" fillId="4" borderId="10" xfId="0" applyNumberFormat="1" applyFont="1" applyFill="1" applyBorder="1" applyAlignment="1">
      <alignment horizontal="center" vertical="center" wrapText="1"/>
    </xf>
    <xf numFmtId="0" fontId="13" fillId="4" borderId="3" xfId="0" applyFont="1" applyFill="1" applyBorder="1" applyAlignment="1">
      <alignment horizontal="center" vertical="center"/>
    </xf>
    <xf numFmtId="0" fontId="13" fillId="4" borderId="10" xfId="0" applyFont="1" applyFill="1" applyBorder="1"/>
    <xf numFmtId="0" fontId="13" fillId="4" borderId="3" xfId="0" applyFont="1" applyFill="1" applyBorder="1" applyAlignment="1">
      <alignment horizontal="center" vertical="center" wrapText="1"/>
    </xf>
    <xf numFmtId="0" fontId="13" fillId="4" borderId="10" xfId="0" applyFont="1" applyFill="1" applyBorder="1" applyAlignment="1">
      <alignment horizontal="center" vertical="center" wrapText="1"/>
    </xf>
    <xf numFmtId="3" fontId="13" fillId="4" borderId="3" xfId="0" applyNumberFormat="1" applyFont="1" applyFill="1" applyBorder="1" applyAlignment="1">
      <alignment horizontal="center" vertical="center" wrapText="1"/>
    </xf>
    <xf numFmtId="3" fontId="13" fillId="4" borderId="10" xfId="0" applyNumberFormat="1" applyFont="1" applyFill="1" applyBorder="1" applyAlignment="1">
      <alignment horizontal="center" vertical="center" wrapText="1"/>
    </xf>
    <xf numFmtId="0" fontId="13" fillId="4" borderId="10" xfId="0" applyFont="1" applyFill="1" applyBorder="1" applyAlignment="1">
      <alignment horizontal="center" vertical="center"/>
    </xf>
    <xf numFmtId="0" fontId="16" fillId="4" borderId="30" xfId="11" applyFont="1" applyFill="1" applyBorder="1" applyAlignment="1">
      <alignment vertical="center"/>
    </xf>
    <xf numFmtId="0" fontId="16" fillId="4" borderId="12" xfId="11" applyFont="1" applyFill="1" applyBorder="1" applyAlignment="1">
      <alignment vertical="center"/>
    </xf>
    <xf numFmtId="0" fontId="12" fillId="4" borderId="31" xfId="11" applyFont="1" applyFill="1" applyBorder="1" applyAlignment="1">
      <alignment vertical="center"/>
    </xf>
    <xf numFmtId="0" fontId="19" fillId="0" borderId="45" xfId="11" applyFont="1" applyBorder="1" applyAlignment="1">
      <alignment horizontal="left" vertical="center" wrapText="1"/>
    </xf>
    <xf numFmtId="0" fontId="19" fillId="0" borderId="46" xfId="11" applyFont="1" applyBorder="1" applyAlignment="1">
      <alignment horizontal="left" vertical="center" wrapText="1"/>
    </xf>
    <xf numFmtId="0" fontId="19" fillId="0" borderId="47" xfId="11" applyFont="1" applyBorder="1" applyAlignment="1">
      <alignment horizontal="left" vertical="center" wrapText="1"/>
    </xf>
    <xf numFmtId="0" fontId="19" fillId="0" borderId="51" xfId="11" applyFont="1" applyBorder="1" applyAlignment="1">
      <alignment horizontal="left" vertical="top" wrapText="1"/>
    </xf>
    <xf numFmtId="0" fontId="19" fillId="0" borderId="40" xfId="11" applyFont="1" applyBorder="1" applyAlignment="1">
      <alignment horizontal="left" vertical="top" wrapText="1"/>
    </xf>
    <xf numFmtId="0" fontId="19" fillId="0" borderId="51" xfId="11" applyFont="1" applyBorder="1" applyAlignment="1">
      <alignment horizontal="left" vertical="center"/>
    </xf>
    <xf numFmtId="0" fontId="19" fillId="0" borderId="40" xfId="11" applyFont="1" applyBorder="1" applyAlignment="1">
      <alignment horizontal="left" vertical="center"/>
    </xf>
    <xf numFmtId="0" fontId="19" fillId="0" borderId="52" xfId="11" applyFont="1" applyBorder="1" applyAlignment="1">
      <alignment horizontal="left" vertical="center"/>
    </xf>
    <xf numFmtId="0" fontId="27" fillId="0" borderId="1" xfId="0" applyFont="1" applyBorder="1" applyAlignment="1">
      <alignment horizontal="left" wrapText="1"/>
    </xf>
    <xf numFmtId="0" fontId="19" fillId="0" borderId="22" xfId="11" applyFont="1" applyBorder="1" applyAlignment="1">
      <alignment horizontal="left" vertical="center" wrapText="1"/>
    </xf>
    <xf numFmtId="0" fontId="19" fillId="0" borderId="16" xfId="11" applyFont="1" applyBorder="1" applyAlignment="1">
      <alignment horizontal="left" vertical="center" wrapText="1"/>
    </xf>
    <xf numFmtId="0" fontId="19" fillId="0" borderId="23" xfId="11" applyFont="1" applyBorder="1" applyAlignment="1">
      <alignment horizontal="left" vertical="center" wrapText="1"/>
    </xf>
    <xf numFmtId="0" fontId="27" fillId="0" borderId="4" xfId="33" applyFont="1" applyBorder="1" applyAlignment="1">
      <alignment horizontal="center" vertical="top" wrapText="1"/>
    </xf>
    <xf numFmtId="0" fontId="27" fillId="0" borderId="0" xfId="33" applyFont="1" applyBorder="1" applyAlignment="1">
      <alignment horizontal="center" vertical="top" wrapText="1"/>
    </xf>
    <xf numFmtId="0" fontId="27" fillId="0" borderId="5" xfId="33" applyFont="1" applyBorder="1" applyAlignment="1">
      <alignment horizontal="center" vertical="top" wrapText="1"/>
    </xf>
  </cellXfs>
  <cellStyles count="68">
    <cellStyle name="0,0_x000d__x000a_NA_x000d__x000a_" xfId="16"/>
    <cellStyle name="Comma" xfId="1" builtinId="3"/>
    <cellStyle name="Comma 2" xfId="14"/>
    <cellStyle name="Comma 2 2" xfId="17"/>
    <cellStyle name="Comma 2 2 2" xfId="18"/>
    <cellStyle name="Comma 3" xfId="19"/>
    <cellStyle name="Comma 3 2" xfId="20"/>
    <cellStyle name="Comma 3 3" xfId="66"/>
    <cellStyle name="Comma 4" xfId="3"/>
    <cellStyle name="Comma 4 2" xfId="30"/>
    <cellStyle name="Comma 5" xfId="13"/>
    <cellStyle name="Comma 5 2" xfId="42"/>
    <cellStyle name="Comma 6" xfId="55"/>
    <cellStyle name="Excel Built-in Normal" xfId="5"/>
    <cellStyle name="Excel Built-in Normal 1" xfId="56"/>
    <cellStyle name="Excel Built-in Normal 2" xfId="7"/>
    <cellStyle name="Heading" xfId="57"/>
    <cellStyle name="Heading1" xfId="58"/>
    <cellStyle name="Heading1 1" xfId="59"/>
    <cellStyle name="Jun" xfId="6"/>
    <cellStyle name="Jun 2" xfId="8"/>
    <cellStyle name="Normal" xfId="0" builtinId="0"/>
    <cellStyle name="Normal 10" xfId="39"/>
    <cellStyle name="Normal 10 2" xfId="51"/>
    <cellStyle name="Normal 10 3" xfId="65"/>
    <cellStyle name="Normal 11" xfId="11"/>
    <cellStyle name="Normal 12" xfId="31"/>
    <cellStyle name="Normal 13" xfId="10"/>
    <cellStyle name="Normal 13 2" xfId="53"/>
    <cellStyle name="Normal 14" xfId="52"/>
    <cellStyle name="Normal 15" xfId="54"/>
    <cellStyle name="Normal 2" xfId="21"/>
    <cellStyle name="Normal 2 2" xfId="4"/>
    <cellStyle name="Normal 2 2 2" xfId="15"/>
    <cellStyle name="Normal 2 3" xfId="22"/>
    <cellStyle name="Normal 2 4" xfId="64"/>
    <cellStyle name="Normal 3" xfId="23"/>
    <cellStyle name="Normal 3 2" xfId="24"/>
    <cellStyle name="Normal 3 2 2" xfId="25"/>
    <cellStyle name="Normal 4" xfId="26"/>
    <cellStyle name="Normal 5" xfId="27"/>
    <cellStyle name="Normal 6" xfId="2"/>
    <cellStyle name="Normal 7" xfId="28"/>
    <cellStyle name="Normal 8" xfId="12"/>
    <cellStyle name="Normal 8 2" xfId="9"/>
    <cellStyle name="Normal 8 3" xfId="32"/>
    <cellStyle name="Normal 8 4" xfId="34"/>
    <cellStyle name="Normal 8 5" xfId="36"/>
    <cellStyle name="Normal 8 5 10" xfId="44"/>
    <cellStyle name="Normal 8 5 11" xfId="45"/>
    <cellStyle name="Normal 8 5 2" xfId="37"/>
    <cellStyle name="Normal 8 5 3" xfId="38"/>
    <cellStyle name="Normal 8 5 4" xfId="40"/>
    <cellStyle name="Normal 8 5 5" xfId="43"/>
    <cellStyle name="Normal 8 5 5 2" xfId="50"/>
    <cellStyle name="Normal 8 5 6" xfId="46"/>
    <cellStyle name="Normal 8 5 7" xfId="47"/>
    <cellStyle name="Normal 8 5 8" xfId="48"/>
    <cellStyle name="Normal 8 5 9" xfId="49"/>
    <cellStyle name="Normal 8 6" xfId="41"/>
    <cellStyle name="Normal 9" xfId="33"/>
    <cellStyle name="Normal_Otd_NW_Trivandrum" xfId="67"/>
    <cellStyle name="Percent 2" xfId="29"/>
    <cellStyle name="Result" xfId="60"/>
    <cellStyle name="Result 1" xfId="61"/>
    <cellStyle name="Result2" xfId="62"/>
    <cellStyle name="Result2 1" xfId="63"/>
    <cellStyle name="Style 1" xfId="3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257175</xdr:colOff>
      <xdr:row>1</xdr:row>
      <xdr:rowOff>0</xdr:rowOff>
    </xdr:from>
    <xdr:to>
      <xdr:col>2</xdr:col>
      <xdr:colOff>333375</xdr:colOff>
      <xdr:row>1</xdr:row>
      <xdr:rowOff>219075</xdr:rowOff>
    </xdr:to>
    <xdr:sp macro="" textlink="">
      <xdr:nvSpPr>
        <xdr:cNvPr id="2" name="Text Box 1"/>
        <xdr:cNvSpPr txBox="1">
          <a:spLocks noChangeArrowheads="1"/>
        </xdr:cNvSpPr>
      </xdr:nvSpPr>
      <xdr:spPr bwMode="auto">
        <a:xfrm>
          <a:off x="3676650" y="276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257175</xdr:colOff>
      <xdr:row>1</xdr:row>
      <xdr:rowOff>0</xdr:rowOff>
    </xdr:from>
    <xdr:to>
      <xdr:col>2</xdr:col>
      <xdr:colOff>333375</xdr:colOff>
      <xdr:row>1</xdr:row>
      <xdr:rowOff>219075</xdr:rowOff>
    </xdr:to>
    <xdr:sp macro="" textlink="">
      <xdr:nvSpPr>
        <xdr:cNvPr id="3" name="Text Box 3"/>
        <xdr:cNvSpPr txBox="1">
          <a:spLocks noChangeArrowheads="1"/>
        </xdr:cNvSpPr>
      </xdr:nvSpPr>
      <xdr:spPr bwMode="auto">
        <a:xfrm>
          <a:off x="3676650" y="276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257175</xdr:colOff>
      <xdr:row>1</xdr:row>
      <xdr:rowOff>0</xdr:rowOff>
    </xdr:from>
    <xdr:to>
      <xdr:col>2</xdr:col>
      <xdr:colOff>333375</xdr:colOff>
      <xdr:row>1</xdr:row>
      <xdr:rowOff>219075</xdr:rowOff>
    </xdr:to>
    <xdr:sp macro="" textlink="">
      <xdr:nvSpPr>
        <xdr:cNvPr id="4" name="Text Box 4"/>
        <xdr:cNvSpPr txBox="1">
          <a:spLocks noChangeArrowheads="1"/>
        </xdr:cNvSpPr>
      </xdr:nvSpPr>
      <xdr:spPr bwMode="auto">
        <a:xfrm>
          <a:off x="3676650" y="276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257175</xdr:colOff>
      <xdr:row>10</xdr:row>
      <xdr:rowOff>0</xdr:rowOff>
    </xdr:from>
    <xdr:to>
      <xdr:col>2</xdr:col>
      <xdr:colOff>418719</xdr:colOff>
      <xdr:row>10</xdr:row>
      <xdr:rowOff>25493</xdr:rowOff>
    </xdr:to>
    <xdr:sp macro="" textlink="">
      <xdr:nvSpPr>
        <xdr:cNvPr id="2" name="Text Box 1">
          <a:extLst>
            <a:ext uri="{FF2B5EF4-FFF2-40B4-BE49-F238E27FC236}">
              <a16:creationId xmlns:a16="http://schemas.microsoft.com/office/drawing/2014/main" xmlns="" id="{00000000-0008-0000-0500-000002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3" name="Text Box 2">
          <a:extLst>
            <a:ext uri="{FF2B5EF4-FFF2-40B4-BE49-F238E27FC236}">
              <a16:creationId xmlns:a16="http://schemas.microsoft.com/office/drawing/2014/main" xmlns="" id="{00000000-0008-0000-0500-000003000000}"/>
            </a:ext>
          </a:extLst>
        </xdr:cNvPr>
        <xdr:cNvSpPr txBox="1">
          <a:spLocks noChangeArrowheads="1"/>
        </xdr:cNvSpPr>
      </xdr:nvSpPr>
      <xdr:spPr bwMode="auto">
        <a:xfrm>
          <a:off x="2867025" y="1590675"/>
          <a:ext cx="161544" cy="25977"/>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4" name="Text Box 3">
          <a:extLst>
            <a:ext uri="{FF2B5EF4-FFF2-40B4-BE49-F238E27FC236}">
              <a16:creationId xmlns:a16="http://schemas.microsoft.com/office/drawing/2014/main" xmlns="" id="{00000000-0008-0000-0500-000004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5" name="Text Box 4">
          <a:extLst>
            <a:ext uri="{FF2B5EF4-FFF2-40B4-BE49-F238E27FC236}">
              <a16:creationId xmlns:a16="http://schemas.microsoft.com/office/drawing/2014/main" xmlns="" id="{00000000-0008-0000-0500-000005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6" name="Text Box 5">
          <a:extLst>
            <a:ext uri="{FF2B5EF4-FFF2-40B4-BE49-F238E27FC236}">
              <a16:creationId xmlns:a16="http://schemas.microsoft.com/office/drawing/2014/main" xmlns="" id="{00000000-0008-0000-0500-000006000000}"/>
            </a:ext>
          </a:extLst>
        </xdr:cNvPr>
        <xdr:cNvSpPr txBox="1">
          <a:spLocks noChangeArrowheads="1"/>
        </xdr:cNvSpPr>
      </xdr:nvSpPr>
      <xdr:spPr bwMode="auto">
        <a:xfrm>
          <a:off x="2867025" y="1590675"/>
          <a:ext cx="161544" cy="25977"/>
        </a:xfrm>
        <a:prstGeom prst="rect">
          <a:avLst/>
        </a:prstGeom>
        <a:noFill/>
        <a:ln w="9525">
          <a:noFill/>
          <a:miter lim="800000"/>
          <a:headEnd/>
          <a:tailEnd/>
        </a:ln>
      </xdr:spPr>
    </xdr:sp>
    <xdr:clientData/>
  </xdr:twoCellAnchor>
  <xdr:twoCellAnchor editAs="oneCell">
    <xdr:from>
      <xdr:col>3</xdr:col>
      <xdr:colOff>0</xdr:colOff>
      <xdr:row>7</xdr:row>
      <xdr:rowOff>0</xdr:rowOff>
    </xdr:from>
    <xdr:to>
      <xdr:col>3</xdr:col>
      <xdr:colOff>76200</xdr:colOff>
      <xdr:row>7</xdr:row>
      <xdr:rowOff>25977</xdr:rowOff>
    </xdr:to>
    <xdr:sp macro="" textlink="">
      <xdr:nvSpPr>
        <xdr:cNvPr id="7" name="Text Box 6">
          <a:extLst>
            <a:ext uri="{FF2B5EF4-FFF2-40B4-BE49-F238E27FC236}">
              <a16:creationId xmlns:a16="http://schemas.microsoft.com/office/drawing/2014/main" xmlns="" id="{00000000-0008-0000-0500-000007000000}"/>
            </a:ext>
          </a:extLst>
        </xdr:cNvPr>
        <xdr:cNvSpPr txBox="1">
          <a:spLocks noChangeArrowheads="1"/>
        </xdr:cNvSpPr>
      </xdr:nvSpPr>
      <xdr:spPr bwMode="auto">
        <a:xfrm>
          <a:off x="6343650" y="1590675"/>
          <a:ext cx="76200" cy="25977"/>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8" name="Text Box 7">
          <a:extLst>
            <a:ext uri="{FF2B5EF4-FFF2-40B4-BE49-F238E27FC236}">
              <a16:creationId xmlns:a16="http://schemas.microsoft.com/office/drawing/2014/main" xmlns="" id="{00000000-0008-0000-0500-000008000000}"/>
            </a:ext>
          </a:extLst>
        </xdr:cNvPr>
        <xdr:cNvSpPr txBox="1">
          <a:spLocks noChangeArrowheads="1"/>
        </xdr:cNvSpPr>
      </xdr:nvSpPr>
      <xdr:spPr bwMode="auto">
        <a:xfrm>
          <a:off x="2867025" y="1590675"/>
          <a:ext cx="161544" cy="25977"/>
        </a:xfrm>
        <a:prstGeom prst="rect">
          <a:avLst/>
        </a:prstGeom>
        <a:noFill/>
        <a:ln w="9525">
          <a:noFill/>
          <a:miter lim="800000"/>
          <a:headEnd/>
          <a:tailEnd/>
        </a:ln>
      </xdr:spPr>
    </xdr:sp>
    <xdr:clientData/>
  </xdr:twoCellAnchor>
  <xdr:twoCellAnchor editAs="oneCell">
    <xdr:from>
      <xdr:col>3</xdr:col>
      <xdr:colOff>0</xdr:colOff>
      <xdr:row>7</xdr:row>
      <xdr:rowOff>0</xdr:rowOff>
    </xdr:from>
    <xdr:to>
      <xdr:col>3</xdr:col>
      <xdr:colOff>76200</xdr:colOff>
      <xdr:row>7</xdr:row>
      <xdr:rowOff>25977</xdr:rowOff>
    </xdr:to>
    <xdr:sp macro="" textlink="">
      <xdr:nvSpPr>
        <xdr:cNvPr id="9" name="Text Box 8">
          <a:extLst>
            <a:ext uri="{FF2B5EF4-FFF2-40B4-BE49-F238E27FC236}">
              <a16:creationId xmlns:a16="http://schemas.microsoft.com/office/drawing/2014/main" xmlns="" id="{00000000-0008-0000-0500-000009000000}"/>
            </a:ext>
          </a:extLst>
        </xdr:cNvPr>
        <xdr:cNvSpPr txBox="1">
          <a:spLocks noChangeArrowheads="1"/>
        </xdr:cNvSpPr>
      </xdr:nvSpPr>
      <xdr:spPr bwMode="auto">
        <a:xfrm>
          <a:off x="6343650" y="1590675"/>
          <a:ext cx="76200" cy="25977"/>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0" name="Text Box 1">
          <a:extLst>
            <a:ext uri="{FF2B5EF4-FFF2-40B4-BE49-F238E27FC236}">
              <a16:creationId xmlns:a16="http://schemas.microsoft.com/office/drawing/2014/main" xmlns="" id="{00000000-0008-0000-0500-00000A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1" name="Text Box 2">
          <a:extLst>
            <a:ext uri="{FF2B5EF4-FFF2-40B4-BE49-F238E27FC236}">
              <a16:creationId xmlns:a16="http://schemas.microsoft.com/office/drawing/2014/main" xmlns="" id="{00000000-0008-0000-0500-00000B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2" name="Text Box 3">
          <a:extLst>
            <a:ext uri="{FF2B5EF4-FFF2-40B4-BE49-F238E27FC236}">
              <a16:creationId xmlns:a16="http://schemas.microsoft.com/office/drawing/2014/main" xmlns="" id="{00000000-0008-0000-0500-00000C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3" name="Text Box 4">
          <a:extLst>
            <a:ext uri="{FF2B5EF4-FFF2-40B4-BE49-F238E27FC236}">
              <a16:creationId xmlns:a16="http://schemas.microsoft.com/office/drawing/2014/main" xmlns="" id="{00000000-0008-0000-0500-00000D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4" name="Text Box 5">
          <a:extLst>
            <a:ext uri="{FF2B5EF4-FFF2-40B4-BE49-F238E27FC236}">
              <a16:creationId xmlns:a16="http://schemas.microsoft.com/office/drawing/2014/main" xmlns="" id="{00000000-0008-0000-0500-00000E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5" name="Text Box 7">
          <a:extLst>
            <a:ext uri="{FF2B5EF4-FFF2-40B4-BE49-F238E27FC236}">
              <a16:creationId xmlns:a16="http://schemas.microsoft.com/office/drawing/2014/main" xmlns="" id="{00000000-0008-0000-0500-00000F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6" name="Text Box 1">
          <a:extLst>
            <a:ext uri="{FF2B5EF4-FFF2-40B4-BE49-F238E27FC236}">
              <a16:creationId xmlns:a16="http://schemas.microsoft.com/office/drawing/2014/main" xmlns="" id="{00000000-0008-0000-0500-000010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7" name="Text Box 2">
          <a:extLst>
            <a:ext uri="{FF2B5EF4-FFF2-40B4-BE49-F238E27FC236}">
              <a16:creationId xmlns:a16="http://schemas.microsoft.com/office/drawing/2014/main" xmlns="" id="{00000000-0008-0000-0500-000011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8" name="Text Box 3">
          <a:extLst>
            <a:ext uri="{FF2B5EF4-FFF2-40B4-BE49-F238E27FC236}">
              <a16:creationId xmlns:a16="http://schemas.microsoft.com/office/drawing/2014/main" xmlns="" id="{00000000-0008-0000-0500-000012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9" name="Text Box 4">
          <a:extLst>
            <a:ext uri="{FF2B5EF4-FFF2-40B4-BE49-F238E27FC236}">
              <a16:creationId xmlns:a16="http://schemas.microsoft.com/office/drawing/2014/main" xmlns="" id="{00000000-0008-0000-0500-000013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0" name="Text Box 5">
          <a:extLst>
            <a:ext uri="{FF2B5EF4-FFF2-40B4-BE49-F238E27FC236}">
              <a16:creationId xmlns:a16="http://schemas.microsoft.com/office/drawing/2014/main" xmlns="" id="{00000000-0008-0000-0500-000014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1" name="Text Box 7">
          <a:extLst>
            <a:ext uri="{FF2B5EF4-FFF2-40B4-BE49-F238E27FC236}">
              <a16:creationId xmlns:a16="http://schemas.microsoft.com/office/drawing/2014/main" xmlns="" id="{00000000-0008-0000-0500-000015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2" name="Text Box 1">
          <a:extLst>
            <a:ext uri="{FF2B5EF4-FFF2-40B4-BE49-F238E27FC236}">
              <a16:creationId xmlns:a16="http://schemas.microsoft.com/office/drawing/2014/main" xmlns="" id="{00000000-0008-0000-0500-000016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3" name="Text Box 2">
          <a:extLst>
            <a:ext uri="{FF2B5EF4-FFF2-40B4-BE49-F238E27FC236}">
              <a16:creationId xmlns:a16="http://schemas.microsoft.com/office/drawing/2014/main" xmlns="" id="{00000000-0008-0000-0500-000017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4" name="Text Box 3">
          <a:extLst>
            <a:ext uri="{FF2B5EF4-FFF2-40B4-BE49-F238E27FC236}">
              <a16:creationId xmlns:a16="http://schemas.microsoft.com/office/drawing/2014/main" xmlns="" id="{00000000-0008-0000-0500-000018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5" name="Text Box 4">
          <a:extLst>
            <a:ext uri="{FF2B5EF4-FFF2-40B4-BE49-F238E27FC236}">
              <a16:creationId xmlns:a16="http://schemas.microsoft.com/office/drawing/2014/main" xmlns="" id="{00000000-0008-0000-0500-000019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6" name="Text Box 5">
          <a:extLst>
            <a:ext uri="{FF2B5EF4-FFF2-40B4-BE49-F238E27FC236}">
              <a16:creationId xmlns:a16="http://schemas.microsoft.com/office/drawing/2014/main" xmlns="" id="{00000000-0008-0000-0500-00001A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7" name="Text Box 7">
          <a:extLst>
            <a:ext uri="{FF2B5EF4-FFF2-40B4-BE49-F238E27FC236}">
              <a16:creationId xmlns:a16="http://schemas.microsoft.com/office/drawing/2014/main" xmlns="" id="{00000000-0008-0000-0500-00001B000000}"/>
            </a:ext>
          </a:extLst>
        </xdr:cNvPr>
        <xdr:cNvSpPr txBox="1">
          <a:spLocks noChangeArrowheads="1"/>
        </xdr:cNvSpPr>
      </xdr:nvSpPr>
      <xdr:spPr bwMode="auto">
        <a:xfrm>
          <a:off x="2867025" y="1590675"/>
          <a:ext cx="161544" cy="2590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28" name="Text Box 1">
          <a:extLst>
            <a:ext uri="{FF2B5EF4-FFF2-40B4-BE49-F238E27FC236}">
              <a16:creationId xmlns:a16="http://schemas.microsoft.com/office/drawing/2014/main" xmlns="" id="{00000000-0008-0000-0500-00001C000000}"/>
            </a:ext>
          </a:extLst>
        </xdr:cNvPr>
        <xdr:cNvSpPr txBox="1">
          <a:spLocks noChangeArrowheads="1"/>
        </xdr:cNvSpPr>
      </xdr:nvSpPr>
      <xdr:spPr bwMode="auto">
        <a:xfrm>
          <a:off x="2867025" y="1590675"/>
          <a:ext cx="161544" cy="2572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29" name="Text Box 3">
          <a:extLst>
            <a:ext uri="{FF2B5EF4-FFF2-40B4-BE49-F238E27FC236}">
              <a16:creationId xmlns:a16="http://schemas.microsoft.com/office/drawing/2014/main" xmlns="" id="{00000000-0008-0000-0500-00001D000000}"/>
            </a:ext>
          </a:extLst>
        </xdr:cNvPr>
        <xdr:cNvSpPr txBox="1">
          <a:spLocks noChangeArrowheads="1"/>
        </xdr:cNvSpPr>
      </xdr:nvSpPr>
      <xdr:spPr bwMode="auto">
        <a:xfrm>
          <a:off x="2867025" y="1590675"/>
          <a:ext cx="161544" cy="2572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30" name="Text Box 4">
          <a:extLst>
            <a:ext uri="{FF2B5EF4-FFF2-40B4-BE49-F238E27FC236}">
              <a16:creationId xmlns:a16="http://schemas.microsoft.com/office/drawing/2014/main" xmlns="" id="{00000000-0008-0000-0500-00001E000000}"/>
            </a:ext>
          </a:extLst>
        </xdr:cNvPr>
        <xdr:cNvSpPr txBox="1">
          <a:spLocks noChangeArrowheads="1"/>
        </xdr:cNvSpPr>
      </xdr:nvSpPr>
      <xdr:spPr bwMode="auto">
        <a:xfrm>
          <a:off x="2867025" y="1590675"/>
          <a:ext cx="161544" cy="2572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1" name="Text Box 1">
          <a:extLst>
            <a:ext uri="{FF2B5EF4-FFF2-40B4-BE49-F238E27FC236}">
              <a16:creationId xmlns:a16="http://schemas.microsoft.com/office/drawing/2014/main" xmlns="" id="{00000000-0008-0000-0500-00001F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2" name="Text Box 3">
          <a:extLst>
            <a:ext uri="{FF2B5EF4-FFF2-40B4-BE49-F238E27FC236}">
              <a16:creationId xmlns:a16="http://schemas.microsoft.com/office/drawing/2014/main" xmlns="" id="{00000000-0008-0000-0500-000020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3" name="Text Box 4">
          <a:extLst>
            <a:ext uri="{FF2B5EF4-FFF2-40B4-BE49-F238E27FC236}">
              <a16:creationId xmlns:a16="http://schemas.microsoft.com/office/drawing/2014/main" xmlns="" id="{00000000-0008-0000-0500-000021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4" name="Text Box 1">
          <a:extLst>
            <a:ext uri="{FF2B5EF4-FFF2-40B4-BE49-F238E27FC236}">
              <a16:creationId xmlns:a16="http://schemas.microsoft.com/office/drawing/2014/main" xmlns="" id="{00000000-0008-0000-0500-000022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5" name="Text Box 3">
          <a:extLst>
            <a:ext uri="{FF2B5EF4-FFF2-40B4-BE49-F238E27FC236}">
              <a16:creationId xmlns:a16="http://schemas.microsoft.com/office/drawing/2014/main" xmlns="" id="{00000000-0008-0000-0500-000023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6" name="Text Box 4">
          <a:extLst>
            <a:ext uri="{FF2B5EF4-FFF2-40B4-BE49-F238E27FC236}">
              <a16:creationId xmlns:a16="http://schemas.microsoft.com/office/drawing/2014/main" xmlns="" id="{00000000-0008-0000-0500-000024000000}"/>
            </a:ext>
          </a:extLst>
        </xdr:cNvPr>
        <xdr:cNvSpPr txBox="1">
          <a:spLocks noChangeArrowheads="1"/>
        </xdr:cNvSpPr>
      </xdr:nvSpPr>
      <xdr:spPr bwMode="auto">
        <a:xfrm>
          <a:off x="2867025" y="2076450"/>
          <a:ext cx="161544" cy="25493"/>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7" name="Text Box 1">
          <a:extLst>
            <a:ext uri="{FF2B5EF4-FFF2-40B4-BE49-F238E27FC236}">
              <a16:creationId xmlns:a16="http://schemas.microsoft.com/office/drawing/2014/main" xmlns="" id="{00000000-0008-0000-0500-000025000000}"/>
            </a:ext>
          </a:extLst>
        </xdr:cNvPr>
        <xdr:cNvSpPr txBox="1">
          <a:spLocks noChangeArrowheads="1"/>
        </xdr:cNvSpPr>
      </xdr:nvSpPr>
      <xdr:spPr bwMode="auto">
        <a:xfrm>
          <a:off x="2867025" y="1590675"/>
          <a:ext cx="161544" cy="26485"/>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8" name="Text Box 3">
          <a:extLst>
            <a:ext uri="{FF2B5EF4-FFF2-40B4-BE49-F238E27FC236}">
              <a16:creationId xmlns:a16="http://schemas.microsoft.com/office/drawing/2014/main" xmlns="" id="{00000000-0008-0000-0500-000026000000}"/>
            </a:ext>
          </a:extLst>
        </xdr:cNvPr>
        <xdr:cNvSpPr txBox="1">
          <a:spLocks noChangeArrowheads="1"/>
        </xdr:cNvSpPr>
      </xdr:nvSpPr>
      <xdr:spPr bwMode="auto">
        <a:xfrm>
          <a:off x="2867025" y="1590675"/>
          <a:ext cx="161544" cy="26485"/>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9" name="Text Box 4">
          <a:extLst>
            <a:ext uri="{FF2B5EF4-FFF2-40B4-BE49-F238E27FC236}">
              <a16:creationId xmlns:a16="http://schemas.microsoft.com/office/drawing/2014/main" xmlns="" id="{00000000-0008-0000-0500-000027000000}"/>
            </a:ext>
          </a:extLst>
        </xdr:cNvPr>
        <xdr:cNvSpPr txBox="1">
          <a:spLocks noChangeArrowheads="1"/>
        </xdr:cNvSpPr>
      </xdr:nvSpPr>
      <xdr:spPr bwMode="auto">
        <a:xfrm>
          <a:off x="2867025" y="1590675"/>
          <a:ext cx="161544" cy="2648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0" name="Text Box 1">
          <a:extLst>
            <a:ext uri="{FF2B5EF4-FFF2-40B4-BE49-F238E27FC236}">
              <a16:creationId xmlns:a16="http://schemas.microsoft.com/office/drawing/2014/main" xmlns="" id="{00000000-0008-0000-0500-000028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1" name="Text Box 2">
          <a:extLst>
            <a:ext uri="{FF2B5EF4-FFF2-40B4-BE49-F238E27FC236}">
              <a16:creationId xmlns:a16="http://schemas.microsoft.com/office/drawing/2014/main" xmlns="" id="{00000000-0008-0000-0500-000029000000}"/>
            </a:ext>
          </a:extLst>
        </xdr:cNvPr>
        <xdr:cNvSpPr txBox="1">
          <a:spLocks noChangeArrowheads="1"/>
        </xdr:cNvSpPr>
      </xdr:nvSpPr>
      <xdr:spPr bwMode="auto">
        <a:xfrm>
          <a:off x="2867025" y="942975"/>
          <a:ext cx="161544" cy="2614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2" name="Text Box 3">
          <a:extLst>
            <a:ext uri="{FF2B5EF4-FFF2-40B4-BE49-F238E27FC236}">
              <a16:creationId xmlns:a16="http://schemas.microsoft.com/office/drawing/2014/main" xmlns="" id="{00000000-0008-0000-0500-00002A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3" name="Text Box 4">
          <a:extLst>
            <a:ext uri="{FF2B5EF4-FFF2-40B4-BE49-F238E27FC236}">
              <a16:creationId xmlns:a16="http://schemas.microsoft.com/office/drawing/2014/main" xmlns="" id="{00000000-0008-0000-0500-00002B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4" name="Text Box 5">
          <a:extLst>
            <a:ext uri="{FF2B5EF4-FFF2-40B4-BE49-F238E27FC236}">
              <a16:creationId xmlns:a16="http://schemas.microsoft.com/office/drawing/2014/main" xmlns="" id="{00000000-0008-0000-0500-00002C000000}"/>
            </a:ext>
          </a:extLst>
        </xdr:cNvPr>
        <xdr:cNvSpPr txBox="1">
          <a:spLocks noChangeArrowheads="1"/>
        </xdr:cNvSpPr>
      </xdr:nvSpPr>
      <xdr:spPr bwMode="auto">
        <a:xfrm>
          <a:off x="2867025" y="942975"/>
          <a:ext cx="161544" cy="26143"/>
        </a:xfrm>
        <a:prstGeom prst="rect">
          <a:avLst/>
        </a:prstGeom>
        <a:noFill/>
        <a:ln w="9525">
          <a:noFill/>
          <a:miter lim="800000"/>
          <a:headEnd/>
          <a:tailEnd/>
        </a:ln>
      </xdr:spPr>
    </xdr:sp>
    <xdr:clientData/>
  </xdr:twoCellAnchor>
  <xdr:twoCellAnchor editAs="oneCell">
    <xdr:from>
      <xdr:col>3</xdr:col>
      <xdr:colOff>0</xdr:colOff>
      <xdr:row>3</xdr:row>
      <xdr:rowOff>0</xdr:rowOff>
    </xdr:from>
    <xdr:to>
      <xdr:col>3</xdr:col>
      <xdr:colOff>76200</xdr:colOff>
      <xdr:row>3</xdr:row>
      <xdr:rowOff>26143</xdr:rowOff>
    </xdr:to>
    <xdr:sp macro="" textlink="">
      <xdr:nvSpPr>
        <xdr:cNvPr id="45" name="Text Box 6">
          <a:extLst>
            <a:ext uri="{FF2B5EF4-FFF2-40B4-BE49-F238E27FC236}">
              <a16:creationId xmlns:a16="http://schemas.microsoft.com/office/drawing/2014/main" xmlns="" id="{00000000-0008-0000-0500-00002D000000}"/>
            </a:ext>
          </a:extLst>
        </xdr:cNvPr>
        <xdr:cNvSpPr txBox="1">
          <a:spLocks noChangeArrowheads="1"/>
        </xdr:cNvSpPr>
      </xdr:nvSpPr>
      <xdr:spPr bwMode="auto">
        <a:xfrm>
          <a:off x="6343650" y="942975"/>
          <a:ext cx="76200" cy="2614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6" name="Text Box 7">
          <a:extLst>
            <a:ext uri="{FF2B5EF4-FFF2-40B4-BE49-F238E27FC236}">
              <a16:creationId xmlns:a16="http://schemas.microsoft.com/office/drawing/2014/main" xmlns="" id="{00000000-0008-0000-0500-00002E000000}"/>
            </a:ext>
          </a:extLst>
        </xdr:cNvPr>
        <xdr:cNvSpPr txBox="1">
          <a:spLocks noChangeArrowheads="1"/>
        </xdr:cNvSpPr>
      </xdr:nvSpPr>
      <xdr:spPr bwMode="auto">
        <a:xfrm>
          <a:off x="2867025" y="942975"/>
          <a:ext cx="161544" cy="26143"/>
        </a:xfrm>
        <a:prstGeom prst="rect">
          <a:avLst/>
        </a:prstGeom>
        <a:noFill/>
        <a:ln w="9525">
          <a:noFill/>
          <a:miter lim="800000"/>
          <a:headEnd/>
          <a:tailEnd/>
        </a:ln>
      </xdr:spPr>
    </xdr:sp>
    <xdr:clientData/>
  </xdr:twoCellAnchor>
  <xdr:twoCellAnchor editAs="oneCell">
    <xdr:from>
      <xdr:col>3</xdr:col>
      <xdr:colOff>0</xdr:colOff>
      <xdr:row>3</xdr:row>
      <xdr:rowOff>0</xdr:rowOff>
    </xdr:from>
    <xdr:to>
      <xdr:col>3</xdr:col>
      <xdr:colOff>76200</xdr:colOff>
      <xdr:row>3</xdr:row>
      <xdr:rowOff>26143</xdr:rowOff>
    </xdr:to>
    <xdr:sp macro="" textlink="">
      <xdr:nvSpPr>
        <xdr:cNvPr id="47" name="Text Box 8">
          <a:extLst>
            <a:ext uri="{FF2B5EF4-FFF2-40B4-BE49-F238E27FC236}">
              <a16:creationId xmlns:a16="http://schemas.microsoft.com/office/drawing/2014/main" xmlns="" id="{00000000-0008-0000-0500-00002F000000}"/>
            </a:ext>
          </a:extLst>
        </xdr:cNvPr>
        <xdr:cNvSpPr txBox="1">
          <a:spLocks noChangeArrowheads="1"/>
        </xdr:cNvSpPr>
      </xdr:nvSpPr>
      <xdr:spPr bwMode="auto">
        <a:xfrm>
          <a:off x="6343650" y="942975"/>
          <a:ext cx="76200" cy="2614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8" name="Text Box 1">
          <a:extLst>
            <a:ext uri="{FF2B5EF4-FFF2-40B4-BE49-F238E27FC236}">
              <a16:creationId xmlns:a16="http://schemas.microsoft.com/office/drawing/2014/main" xmlns="" id="{00000000-0008-0000-0500-000030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49" name="Text Box 2">
          <a:extLst>
            <a:ext uri="{FF2B5EF4-FFF2-40B4-BE49-F238E27FC236}">
              <a16:creationId xmlns:a16="http://schemas.microsoft.com/office/drawing/2014/main" xmlns="" id="{00000000-0008-0000-0500-000031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0" name="Text Box 3">
          <a:extLst>
            <a:ext uri="{FF2B5EF4-FFF2-40B4-BE49-F238E27FC236}">
              <a16:creationId xmlns:a16="http://schemas.microsoft.com/office/drawing/2014/main" xmlns="" id="{00000000-0008-0000-0500-000032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1" name="Text Box 4">
          <a:extLst>
            <a:ext uri="{FF2B5EF4-FFF2-40B4-BE49-F238E27FC236}">
              <a16:creationId xmlns:a16="http://schemas.microsoft.com/office/drawing/2014/main" xmlns="" id="{00000000-0008-0000-0500-000033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2" name="Text Box 5">
          <a:extLst>
            <a:ext uri="{FF2B5EF4-FFF2-40B4-BE49-F238E27FC236}">
              <a16:creationId xmlns:a16="http://schemas.microsoft.com/office/drawing/2014/main" xmlns="" id="{00000000-0008-0000-0500-000034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3" name="Text Box 7">
          <a:extLst>
            <a:ext uri="{FF2B5EF4-FFF2-40B4-BE49-F238E27FC236}">
              <a16:creationId xmlns:a16="http://schemas.microsoft.com/office/drawing/2014/main" xmlns="" id="{00000000-0008-0000-0500-000035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4" name="Text Box 1">
          <a:extLst>
            <a:ext uri="{FF2B5EF4-FFF2-40B4-BE49-F238E27FC236}">
              <a16:creationId xmlns:a16="http://schemas.microsoft.com/office/drawing/2014/main" xmlns="" id="{00000000-0008-0000-0500-000036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5" name="Text Box 2">
          <a:extLst>
            <a:ext uri="{FF2B5EF4-FFF2-40B4-BE49-F238E27FC236}">
              <a16:creationId xmlns:a16="http://schemas.microsoft.com/office/drawing/2014/main" xmlns="" id="{00000000-0008-0000-0500-000037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6" name="Text Box 3">
          <a:extLst>
            <a:ext uri="{FF2B5EF4-FFF2-40B4-BE49-F238E27FC236}">
              <a16:creationId xmlns:a16="http://schemas.microsoft.com/office/drawing/2014/main" xmlns="" id="{00000000-0008-0000-0500-000038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7" name="Text Box 4">
          <a:extLst>
            <a:ext uri="{FF2B5EF4-FFF2-40B4-BE49-F238E27FC236}">
              <a16:creationId xmlns:a16="http://schemas.microsoft.com/office/drawing/2014/main" xmlns="" id="{00000000-0008-0000-0500-000039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8" name="Text Box 5">
          <a:extLst>
            <a:ext uri="{FF2B5EF4-FFF2-40B4-BE49-F238E27FC236}">
              <a16:creationId xmlns:a16="http://schemas.microsoft.com/office/drawing/2014/main" xmlns="" id="{00000000-0008-0000-0500-00003A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9" name="Text Box 7">
          <a:extLst>
            <a:ext uri="{FF2B5EF4-FFF2-40B4-BE49-F238E27FC236}">
              <a16:creationId xmlns:a16="http://schemas.microsoft.com/office/drawing/2014/main" xmlns="" id="{00000000-0008-0000-0500-00003B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0" name="Text Box 1">
          <a:extLst>
            <a:ext uri="{FF2B5EF4-FFF2-40B4-BE49-F238E27FC236}">
              <a16:creationId xmlns:a16="http://schemas.microsoft.com/office/drawing/2014/main" xmlns="" id="{00000000-0008-0000-0500-00003C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1" name="Text Box 2">
          <a:extLst>
            <a:ext uri="{FF2B5EF4-FFF2-40B4-BE49-F238E27FC236}">
              <a16:creationId xmlns:a16="http://schemas.microsoft.com/office/drawing/2014/main" xmlns="" id="{00000000-0008-0000-0500-00003D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2" name="Text Box 3">
          <a:extLst>
            <a:ext uri="{FF2B5EF4-FFF2-40B4-BE49-F238E27FC236}">
              <a16:creationId xmlns:a16="http://schemas.microsoft.com/office/drawing/2014/main" xmlns="" id="{00000000-0008-0000-0500-00003E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3" name="Text Box 4">
          <a:extLst>
            <a:ext uri="{FF2B5EF4-FFF2-40B4-BE49-F238E27FC236}">
              <a16:creationId xmlns:a16="http://schemas.microsoft.com/office/drawing/2014/main" xmlns="" id="{00000000-0008-0000-0500-00003F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4" name="Text Box 5">
          <a:extLst>
            <a:ext uri="{FF2B5EF4-FFF2-40B4-BE49-F238E27FC236}">
              <a16:creationId xmlns:a16="http://schemas.microsoft.com/office/drawing/2014/main" xmlns="" id="{00000000-0008-0000-0500-000040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5" name="Text Box 7">
          <a:extLst>
            <a:ext uri="{FF2B5EF4-FFF2-40B4-BE49-F238E27FC236}">
              <a16:creationId xmlns:a16="http://schemas.microsoft.com/office/drawing/2014/main" xmlns="" id="{00000000-0008-0000-0500-000041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6" name="Text Box 1">
          <a:extLst>
            <a:ext uri="{FF2B5EF4-FFF2-40B4-BE49-F238E27FC236}">
              <a16:creationId xmlns:a16="http://schemas.microsoft.com/office/drawing/2014/main" xmlns="" id="{00000000-0008-0000-0500-000042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7" name="Text Box 3">
          <a:extLst>
            <a:ext uri="{FF2B5EF4-FFF2-40B4-BE49-F238E27FC236}">
              <a16:creationId xmlns:a16="http://schemas.microsoft.com/office/drawing/2014/main" xmlns="" id="{00000000-0008-0000-0500-000043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8" name="Text Box 4">
          <a:extLst>
            <a:ext uri="{FF2B5EF4-FFF2-40B4-BE49-F238E27FC236}">
              <a16:creationId xmlns:a16="http://schemas.microsoft.com/office/drawing/2014/main" xmlns="" id="{00000000-0008-0000-0500-000044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9" name="Text Box 1">
          <a:extLst>
            <a:ext uri="{FF2B5EF4-FFF2-40B4-BE49-F238E27FC236}">
              <a16:creationId xmlns:a16="http://schemas.microsoft.com/office/drawing/2014/main" xmlns="" id="{00000000-0008-0000-0500-000045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0" name="Text Box 3">
          <a:extLst>
            <a:ext uri="{FF2B5EF4-FFF2-40B4-BE49-F238E27FC236}">
              <a16:creationId xmlns:a16="http://schemas.microsoft.com/office/drawing/2014/main" xmlns="" id="{00000000-0008-0000-0500-000046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1" name="Text Box 4">
          <a:extLst>
            <a:ext uri="{FF2B5EF4-FFF2-40B4-BE49-F238E27FC236}">
              <a16:creationId xmlns:a16="http://schemas.microsoft.com/office/drawing/2014/main" xmlns="" id="{00000000-0008-0000-0500-000047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2" name="Text Box 1">
          <a:extLst>
            <a:ext uri="{FF2B5EF4-FFF2-40B4-BE49-F238E27FC236}">
              <a16:creationId xmlns:a16="http://schemas.microsoft.com/office/drawing/2014/main" xmlns="" id="{00000000-0008-0000-0500-000048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3" name="Text Box 3">
          <a:extLst>
            <a:ext uri="{FF2B5EF4-FFF2-40B4-BE49-F238E27FC236}">
              <a16:creationId xmlns:a16="http://schemas.microsoft.com/office/drawing/2014/main" xmlns="" id="{00000000-0008-0000-0500-000049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4" name="Text Box 4">
          <a:extLst>
            <a:ext uri="{FF2B5EF4-FFF2-40B4-BE49-F238E27FC236}">
              <a16:creationId xmlns:a16="http://schemas.microsoft.com/office/drawing/2014/main" xmlns="" id="{00000000-0008-0000-0500-00004A000000}"/>
            </a:ext>
          </a:extLst>
        </xdr:cNvPr>
        <xdr:cNvSpPr txBox="1">
          <a:spLocks noChangeArrowheads="1"/>
        </xdr:cNvSpPr>
      </xdr:nvSpPr>
      <xdr:spPr bwMode="auto">
        <a:xfrm>
          <a:off x="2867025" y="1428750"/>
          <a:ext cx="161544" cy="2635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5" name="Text Box 1">
          <a:extLst>
            <a:ext uri="{FF2B5EF4-FFF2-40B4-BE49-F238E27FC236}">
              <a16:creationId xmlns:a16="http://schemas.microsoft.com/office/drawing/2014/main" xmlns="" id="{00000000-0008-0000-0500-00004B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6" name="Text Box 3">
          <a:extLst>
            <a:ext uri="{FF2B5EF4-FFF2-40B4-BE49-F238E27FC236}">
              <a16:creationId xmlns:a16="http://schemas.microsoft.com/office/drawing/2014/main" xmlns="" id="{00000000-0008-0000-0500-00004C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7" name="Text Box 4">
          <a:extLst>
            <a:ext uri="{FF2B5EF4-FFF2-40B4-BE49-F238E27FC236}">
              <a16:creationId xmlns:a16="http://schemas.microsoft.com/office/drawing/2014/main" xmlns="" id="{00000000-0008-0000-0500-00004D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78" name="Text Box 1">
          <a:extLst>
            <a:ext uri="{FF2B5EF4-FFF2-40B4-BE49-F238E27FC236}">
              <a16:creationId xmlns:a16="http://schemas.microsoft.com/office/drawing/2014/main" xmlns="" id="{00000000-0008-0000-0500-00004E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79" name="Text Box 2">
          <a:extLst>
            <a:ext uri="{FF2B5EF4-FFF2-40B4-BE49-F238E27FC236}">
              <a16:creationId xmlns:a16="http://schemas.microsoft.com/office/drawing/2014/main" xmlns="" id="{00000000-0008-0000-0500-00004F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0" name="Text Box 3">
          <a:extLst>
            <a:ext uri="{FF2B5EF4-FFF2-40B4-BE49-F238E27FC236}">
              <a16:creationId xmlns:a16="http://schemas.microsoft.com/office/drawing/2014/main" xmlns="" id="{00000000-0008-0000-0500-000050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1" name="Text Box 4">
          <a:extLst>
            <a:ext uri="{FF2B5EF4-FFF2-40B4-BE49-F238E27FC236}">
              <a16:creationId xmlns:a16="http://schemas.microsoft.com/office/drawing/2014/main" xmlns="" id="{00000000-0008-0000-0500-000051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82" name="Text Box 5">
          <a:extLst>
            <a:ext uri="{FF2B5EF4-FFF2-40B4-BE49-F238E27FC236}">
              <a16:creationId xmlns:a16="http://schemas.microsoft.com/office/drawing/2014/main" xmlns="" id="{00000000-0008-0000-0500-000052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83" name="Text Box 7">
          <a:extLst>
            <a:ext uri="{FF2B5EF4-FFF2-40B4-BE49-F238E27FC236}">
              <a16:creationId xmlns:a16="http://schemas.microsoft.com/office/drawing/2014/main" xmlns="" id="{00000000-0008-0000-0500-000053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4" name="Text Box 1">
          <a:extLst>
            <a:ext uri="{FF2B5EF4-FFF2-40B4-BE49-F238E27FC236}">
              <a16:creationId xmlns:a16="http://schemas.microsoft.com/office/drawing/2014/main" xmlns="" id="{00000000-0008-0000-0500-000054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5" name="Text Box 2">
          <a:extLst>
            <a:ext uri="{FF2B5EF4-FFF2-40B4-BE49-F238E27FC236}">
              <a16:creationId xmlns:a16="http://schemas.microsoft.com/office/drawing/2014/main" xmlns="" id="{00000000-0008-0000-0500-000055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6" name="Text Box 3">
          <a:extLst>
            <a:ext uri="{FF2B5EF4-FFF2-40B4-BE49-F238E27FC236}">
              <a16:creationId xmlns:a16="http://schemas.microsoft.com/office/drawing/2014/main" xmlns="" id="{00000000-0008-0000-0500-000056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7" name="Text Box 4">
          <a:extLst>
            <a:ext uri="{FF2B5EF4-FFF2-40B4-BE49-F238E27FC236}">
              <a16:creationId xmlns:a16="http://schemas.microsoft.com/office/drawing/2014/main" xmlns="" id="{00000000-0008-0000-0500-000057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8" name="Text Box 5">
          <a:extLst>
            <a:ext uri="{FF2B5EF4-FFF2-40B4-BE49-F238E27FC236}">
              <a16:creationId xmlns:a16="http://schemas.microsoft.com/office/drawing/2014/main" xmlns="" id="{00000000-0008-0000-0500-000058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9" name="Text Box 7">
          <a:extLst>
            <a:ext uri="{FF2B5EF4-FFF2-40B4-BE49-F238E27FC236}">
              <a16:creationId xmlns:a16="http://schemas.microsoft.com/office/drawing/2014/main" xmlns="" id="{00000000-0008-0000-0500-000059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0" name="Text Box 1">
          <a:extLst>
            <a:ext uri="{FF2B5EF4-FFF2-40B4-BE49-F238E27FC236}">
              <a16:creationId xmlns:a16="http://schemas.microsoft.com/office/drawing/2014/main" xmlns="" id="{00000000-0008-0000-0500-00005A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1" name="Text Box 2">
          <a:extLst>
            <a:ext uri="{FF2B5EF4-FFF2-40B4-BE49-F238E27FC236}">
              <a16:creationId xmlns:a16="http://schemas.microsoft.com/office/drawing/2014/main" xmlns="" id="{00000000-0008-0000-0500-00005B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2" name="Text Box 3">
          <a:extLst>
            <a:ext uri="{FF2B5EF4-FFF2-40B4-BE49-F238E27FC236}">
              <a16:creationId xmlns:a16="http://schemas.microsoft.com/office/drawing/2014/main" xmlns="" id="{00000000-0008-0000-0500-00005C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3" name="Text Box 4">
          <a:extLst>
            <a:ext uri="{FF2B5EF4-FFF2-40B4-BE49-F238E27FC236}">
              <a16:creationId xmlns:a16="http://schemas.microsoft.com/office/drawing/2014/main" xmlns="" id="{00000000-0008-0000-0500-00005D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4" name="Text Box 5">
          <a:extLst>
            <a:ext uri="{FF2B5EF4-FFF2-40B4-BE49-F238E27FC236}">
              <a16:creationId xmlns:a16="http://schemas.microsoft.com/office/drawing/2014/main" xmlns="" id="{00000000-0008-0000-0500-00005E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5" name="Text Box 7">
          <a:extLst>
            <a:ext uri="{FF2B5EF4-FFF2-40B4-BE49-F238E27FC236}">
              <a16:creationId xmlns:a16="http://schemas.microsoft.com/office/drawing/2014/main" xmlns="" id="{00000000-0008-0000-0500-00005F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6" name="Text Box 1">
          <a:extLst>
            <a:ext uri="{FF2B5EF4-FFF2-40B4-BE49-F238E27FC236}">
              <a16:creationId xmlns:a16="http://schemas.microsoft.com/office/drawing/2014/main" xmlns="" id="{00000000-0008-0000-0500-000060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7" name="Text Box 2">
          <a:extLst>
            <a:ext uri="{FF2B5EF4-FFF2-40B4-BE49-F238E27FC236}">
              <a16:creationId xmlns:a16="http://schemas.microsoft.com/office/drawing/2014/main" xmlns="" id="{00000000-0008-0000-0500-000061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8" name="Text Box 3">
          <a:extLst>
            <a:ext uri="{FF2B5EF4-FFF2-40B4-BE49-F238E27FC236}">
              <a16:creationId xmlns:a16="http://schemas.microsoft.com/office/drawing/2014/main" xmlns="" id="{00000000-0008-0000-0500-000062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9" name="Text Box 4">
          <a:extLst>
            <a:ext uri="{FF2B5EF4-FFF2-40B4-BE49-F238E27FC236}">
              <a16:creationId xmlns:a16="http://schemas.microsoft.com/office/drawing/2014/main" xmlns="" id="{00000000-0008-0000-0500-000063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00" name="Text Box 5">
          <a:extLst>
            <a:ext uri="{FF2B5EF4-FFF2-40B4-BE49-F238E27FC236}">
              <a16:creationId xmlns:a16="http://schemas.microsoft.com/office/drawing/2014/main" xmlns="" id="{00000000-0008-0000-0500-000064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01" name="Text Box 7">
          <a:extLst>
            <a:ext uri="{FF2B5EF4-FFF2-40B4-BE49-F238E27FC236}">
              <a16:creationId xmlns:a16="http://schemas.microsoft.com/office/drawing/2014/main" xmlns="" id="{00000000-0008-0000-0500-000065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2" name="Text Box 1">
          <a:extLst>
            <a:ext uri="{FF2B5EF4-FFF2-40B4-BE49-F238E27FC236}">
              <a16:creationId xmlns:a16="http://schemas.microsoft.com/office/drawing/2014/main" xmlns="" id="{00000000-0008-0000-0500-000066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3" name="Text Box 3">
          <a:extLst>
            <a:ext uri="{FF2B5EF4-FFF2-40B4-BE49-F238E27FC236}">
              <a16:creationId xmlns:a16="http://schemas.microsoft.com/office/drawing/2014/main" xmlns="" id="{00000000-0008-0000-0500-000067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4" name="Text Box 4">
          <a:extLst>
            <a:ext uri="{FF2B5EF4-FFF2-40B4-BE49-F238E27FC236}">
              <a16:creationId xmlns:a16="http://schemas.microsoft.com/office/drawing/2014/main" xmlns="" id="{00000000-0008-0000-0500-000068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5" name="Text Box 1">
          <a:extLst>
            <a:ext uri="{FF2B5EF4-FFF2-40B4-BE49-F238E27FC236}">
              <a16:creationId xmlns:a16="http://schemas.microsoft.com/office/drawing/2014/main" xmlns="" id="{00000000-0008-0000-0500-000069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6" name="Text Box 3">
          <a:extLst>
            <a:ext uri="{FF2B5EF4-FFF2-40B4-BE49-F238E27FC236}">
              <a16:creationId xmlns:a16="http://schemas.microsoft.com/office/drawing/2014/main" xmlns="" id="{00000000-0008-0000-0500-00006A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7" name="Text Box 4">
          <a:extLst>
            <a:ext uri="{FF2B5EF4-FFF2-40B4-BE49-F238E27FC236}">
              <a16:creationId xmlns:a16="http://schemas.microsoft.com/office/drawing/2014/main" xmlns="" id="{00000000-0008-0000-0500-00006B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8" name="Text Box 1">
          <a:extLst>
            <a:ext uri="{FF2B5EF4-FFF2-40B4-BE49-F238E27FC236}">
              <a16:creationId xmlns:a16="http://schemas.microsoft.com/office/drawing/2014/main" xmlns="" id="{00000000-0008-0000-0500-00006C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9" name="Text Box 3">
          <a:extLst>
            <a:ext uri="{FF2B5EF4-FFF2-40B4-BE49-F238E27FC236}">
              <a16:creationId xmlns:a16="http://schemas.microsoft.com/office/drawing/2014/main" xmlns="" id="{00000000-0008-0000-0500-00006D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0" name="Text Box 4">
          <a:extLst>
            <a:ext uri="{FF2B5EF4-FFF2-40B4-BE49-F238E27FC236}">
              <a16:creationId xmlns:a16="http://schemas.microsoft.com/office/drawing/2014/main" xmlns="" id="{00000000-0008-0000-0500-00006E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1" name="Text Box 1">
          <a:extLst>
            <a:ext uri="{FF2B5EF4-FFF2-40B4-BE49-F238E27FC236}">
              <a16:creationId xmlns:a16="http://schemas.microsoft.com/office/drawing/2014/main" xmlns="" id="{00000000-0008-0000-0500-00006F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2" name="Text Box 3">
          <a:extLst>
            <a:ext uri="{FF2B5EF4-FFF2-40B4-BE49-F238E27FC236}">
              <a16:creationId xmlns:a16="http://schemas.microsoft.com/office/drawing/2014/main" xmlns="" id="{00000000-0008-0000-0500-000070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3" name="Text Box 4">
          <a:extLst>
            <a:ext uri="{FF2B5EF4-FFF2-40B4-BE49-F238E27FC236}">
              <a16:creationId xmlns:a16="http://schemas.microsoft.com/office/drawing/2014/main" xmlns="" id="{00000000-0008-0000-0500-000071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4" name="Text Box 1">
          <a:extLst>
            <a:ext uri="{FF2B5EF4-FFF2-40B4-BE49-F238E27FC236}">
              <a16:creationId xmlns:a16="http://schemas.microsoft.com/office/drawing/2014/main" xmlns="" id="{00000000-0008-0000-0500-000072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5" name="Text Box 2">
          <a:extLst>
            <a:ext uri="{FF2B5EF4-FFF2-40B4-BE49-F238E27FC236}">
              <a16:creationId xmlns:a16="http://schemas.microsoft.com/office/drawing/2014/main" xmlns="" id="{00000000-0008-0000-0500-000073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6" name="Text Box 3">
          <a:extLst>
            <a:ext uri="{FF2B5EF4-FFF2-40B4-BE49-F238E27FC236}">
              <a16:creationId xmlns:a16="http://schemas.microsoft.com/office/drawing/2014/main" xmlns="" id="{00000000-0008-0000-0500-000074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7" name="Text Box 4">
          <a:extLst>
            <a:ext uri="{FF2B5EF4-FFF2-40B4-BE49-F238E27FC236}">
              <a16:creationId xmlns:a16="http://schemas.microsoft.com/office/drawing/2014/main" xmlns="" id="{00000000-0008-0000-0500-000075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8" name="Text Box 5">
          <a:extLst>
            <a:ext uri="{FF2B5EF4-FFF2-40B4-BE49-F238E27FC236}">
              <a16:creationId xmlns:a16="http://schemas.microsoft.com/office/drawing/2014/main" xmlns="" id="{00000000-0008-0000-0500-000076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9" name="Text Box 7">
          <a:extLst>
            <a:ext uri="{FF2B5EF4-FFF2-40B4-BE49-F238E27FC236}">
              <a16:creationId xmlns:a16="http://schemas.microsoft.com/office/drawing/2014/main" xmlns="" id="{00000000-0008-0000-0500-000077000000}"/>
            </a:ext>
          </a:extLst>
        </xdr:cNvPr>
        <xdr:cNvSpPr txBox="1">
          <a:spLocks noChangeArrowheads="1"/>
        </xdr:cNvSpPr>
      </xdr:nvSpPr>
      <xdr:spPr bwMode="auto">
        <a:xfrm>
          <a:off x="2867025" y="942975"/>
          <a:ext cx="161544"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0" name="Text Box 1">
          <a:extLst>
            <a:ext uri="{FF2B5EF4-FFF2-40B4-BE49-F238E27FC236}">
              <a16:creationId xmlns:a16="http://schemas.microsoft.com/office/drawing/2014/main" xmlns="" id="{00000000-0008-0000-0500-000078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1" name="Text Box 2">
          <a:extLst>
            <a:ext uri="{FF2B5EF4-FFF2-40B4-BE49-F238E27FC236}">
              <a16:creationId xmlns:a16="http://schemas.microsoft.com/office/drawing/2014/main" xmlns="" id="{00000000-0008-0000-0500-000079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2" name="Text Box 3">
          <a:extLst>
            <a:ext uri="{FF2B5EF4-FFF2-40B4-BE49-F238E27FC236}">
              <a16:creationId xmlns:a16="http://schemas.microsoft.com/office/drawing/2014/main" xmlns="" id="{00000000-0008-0000-0500-00007A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3" name="Text Box 4">
          <a:extLst>
            <a:ext uri="{FF2B5EF4-FFF2-40B4-BE49-F238E27FC236}">
              <a16:creationId xmlns:a16="http://schemas.microsoft.com/office/drawing/2014/main" xmlns="" id="{00000000-0008-0000-0500-00007B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4" name="Text Box 5">
          <a:extLst>
            <a:ext uri="{FF2B5EF4-FFF2-40B4-BE49-F238E27FC236}">
              <a16:creationId xmlns:a16="http://schemas.microsoft.com/office/drawing/2014/main" xmlns="" id="{00000000-0008-0000-0500-00007C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5" name="Text Box 7">
          <a:extLst>
            <a:ext uri="{FF2B5EF4-FFF2-40B4-BE49-F238E27FC236}">
              <a16:creationId xmlns:a16="http://schemas.microsoft.com/office/drawing/2014/main" xmlns="" id="{00000000-0008-0000-0500-00007D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6" name="Text Box 1">
          <a:extLst>
            <a:ext uri="{FF2B5EF4-FFF2-40B4-BE49-F238E27FC236}">
              <a16:creationId xmlns:a16="http://schemas.microsoft.com/office/drawing/2014/main" xmlns="" id="{00000000-0008-0000-0500-00007E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7" name="Text Box 2">
          <a:extLst>
            <a:ext uri="{FF2B5EF4-FFF2-40B4-BE49-F238E27FC236}">
              <a16:creationId xmlns:a16="http://schemas.microsoft.com/office/drawing/2014/main" xmlns="" id="{00000000-0008-0000-0500-00007F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8" name="Text Box 3">
          <a:extLst>
            <a:ext uri="{FF2B5EF4-FFF2-40B4-BE49-F238E27FC236}">
              <a16:creationId xmlns:a16="http://schemas.microsoft.com/office/drawing/2014/main" xmlns="" id="{00000000-0008-0000-0500-000080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9" name="Text Box 4">
          <a:extLst>
            <a:ext uri="{FF2B5EF4-FFF2-40B4-BE49-F238E27FC236}">
              <a16:creationId xmlns:a16="http://schemas.microsoft.com/office/drawing/2014/main" xmlns="" id="{00000000-0008-0000-0500-000081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0" name="Text Box 5">
          <a:extLst>
            <a:ext uri="{FF2B5EF4-FFF2-40B4-BE49-F238E27FC236}">
              <a16:creationId xmlns:a16="http://schemas.microsoft.com/office/drawing/2014/main" xmlns="" id="{00000000-0008-0000-0500-000082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1" name="Text Box 7">
          <a:extLst>
            <a:ext uri="{FF2B5EF4-FFF2-40B4-BE49-F238E27FC236}">
              <a16:creationId xmlns:a16="http://schemas.microsoft.com/office/drawing/2014/main" xmlns="" id="{00000000-0008-0000-0500-000083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2" name="Text Box 1">
          <a:extLst>
            <a:ext uri="{FF2B5EF4-FFF2-40B4-BE49-F238E27FC236}">
              <a16:creationId xmlns:a16="http://schemas.microsoft.com/office/drawing/2014/main" xmlns="" id="{00000000-0008-0000-0500-000084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3" name="Text Box 2">
          <a:extLst>
            <a:ext uri="{FF2B5EF4-FFF2-40B4-BE49-F238E27FC236}">
              <a16:creationId xmlns:a16="http://schemas.microsoft.com/office/drawing/2014/main" xmlns="" id="{00000000-0008-0000-0500-000085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4" name="Text Box 3">
          <a:extLst>
            <a:ext uri="{FF2B5EF4-FFF2-40B4-BE49-F238E27FC236}">
              <a16:creationId xmlns:a16="http://schemas.microsoft.com/office/drawing/2014/main" xmlns="" id="{00000000-0008-0000-0500-000086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5" name="Text Box 4">
          <a:extLst>
            <a:ext uri="{FF2B5EF4-FFF2-40B4-BE49-F238E27FC236}">
              <a16:creationId xmlns:a16="http://schemas.microsoft.com/office/drawing/2014/main" xmlns="" id="{00000000-0008-0000-0500-000087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6" name="Text Box 5">
          <a:extLst>
            <a:ext uri="{FF2B5EF4-FFF2-40B4-BE49-F238E27FC236}">
              <a16:creationId xmlns:a16="http://schemas.microsoft.com/office/drawing/2014/main" xmlns="" id="{00000000-0008-0000-0500-000088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7" name="Text Box 7">
          <a:extLst>
            <a:ext uri="{FF2B5EF4-FFF2-40B4-BE49-F238E27FC236}">
              <a16:creationId xmlns:a16="http://schemas.microsoft.com/office/drawing/2014/main" xmlns="" id="{00000000-0008-0000-0500-000089000000}"/>
            </a:ext>
          </a:extLst>
        </xdr:cNvPr>
        <xdr:cNvSpPr txBox="1">
          <a:spLocks noChangeArrowheads="1"/>
        </xdr:cNvSpPr>
      </xdr:nvSpPr>
      <xdr:spPr bwMode="auto">
        <a:xfrm>
          <a:off x="2867025" y="942975"/>
          <a:ext cx="161544"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38" name="Text Box 1">
          <a:extLst>
            <a:ext uri="{FF2B5EF4-FFF2-40B4-BE49-F238E27FC236}">
              <a16:creationId xmlns:a16="http://schemas.microsoft.com/office/drawing/2014/main" xmlns="" id="{00000000-0008-0000-0500-00008A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39" name="Text Box 3">
          <a:extLst>
            <a:ext uri="{FF2B5EF4-FFF2-40B4-BE49-F238E27FC236}">
              <a16:creationId xmlns:a16="http://schemas.microsoft.com/office/drawing/2014/main" xmlns="" id="{00000000-0008-0000-0500-00008B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0" name="Text Box 4">
          <a:extLst>
            <a:ext uri="{FF2B5EF4-FFF2-40B4-BE49-F238E27FC236}">
              <a16:creationId xmlns:a16="http://schemas.microsoft.com/office/drawing/2014/main" xmlns="" id="{00000000-0008-0000-0500-00008C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1" name="Text Box 1">
          <a:extLst>
            <a:ext uri="{FF2B5EF4-FFF2-40B4-BE49-F238E27FC236}">
              <a16:creationId xmlns:a16="http://schemas.microsoft.com/office/drawing/2014/main" xmlns="" id="{00000000-0008-0000-0500-00008D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2" name="Text Box 3">
          <a:extLst>
            <a:ext uri="{FF2B5EF4-FFF2-40B4-BE49-F238E27FC236}">
              <a16:creationId xmlns:a16="http://schemas.microsoft.com/office/drawing/2014/main" xmlns="" id="{00000000-0008-0000-0500-00008E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3" name="Text Box 4">
          <a:extLst>
            <a:ext uri="{FF2B5EF4-FFF2-40B4-BE49-F238E27FC236}">
              <a16:creationId xmlns:a16="http://schemas.microsoft.com/office/drawing/2014/main" xmlns="" id="{00000000-0008-0000-0500-00008F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4" name="Text Box 1">
          <a:extLst>
            <a:ext uri="{FF2B5EF4-FFF2-40B4-BE49-F238E27FC236}">
              <a16:creationId xmlns:a16="http://schemas.microsoft.com/office/drawing/2014/main" xmlns="" id="{00000000-0008-0000-0500-000090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5" name="Text Box 3">
          <a:extLst>
            <a:ext uri="{FF2B5EF4-FFF2-40B4-BE49-F238E27FC236}">
              <a16:creationId xmlns:a16="http://schemas.microsoft.com/office/drawing/2014/main" xmlns="" id="{00000000-0008-0000-0500-000091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6" name="Text Box 4">
          <a:extLst>
            <a:ext uri="{FF2B5EF4-FFF2-40B4-BE49-F238E27FC236}">
              <a16:creationId xmlns:a16="http://schemas.microsoft.com/office/drawing/2014/main" xmlns="" id="{00000000-0008-0000-0500-000092000000}"/>
            </a:ext>
          </a:extLst>
        </xdr:cNvPr>
        <xdr:cNvSpPr txBox="1">
          <a:spLocks noChangeArrowheads="1"/>
        </xdr:cNvSpPr>
      </xdr:nvSpPr>
      <xdr:spPr bwMode="auto">
        <a:xfrm>
          <a:off x="2867025" y="1428750"/>
          <a:ext cx="161544" cy="26288"/>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7" name="Text Box 1">
          <a:extLst>
            <a:ext uri="{FF2B5EF4-FFF2-40B4-BE49-F238E27FC236}">
              <a16:creationId xmlns:a16="http://schemas.microsoft.com/office/drawing/2014/main" xmlns="" id="{00000000-0008-0000-0500-000093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8" name="Text Box 3">
          <a:extLst>
            <a:ext uri="{FF2B5EF4-FFF2-40B4-BE49-F238E27FC236}">
              <a16:creationId xmlns:a16="http://schemas.microsoft.com/office/drawing/2014/main" xmlns="" id="{00000000-0008-0000-0500-000094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9" name="Text Box 4">
          <a:extLst>
            <a:ext uri="{FF2B5EF4-FFF2-40B4-BE49-F238E27FC236}">
              <a16:creationId xmlns:a16="http://schemas.microsoft.com/office/drawing/2014/main" xmlns="" id="{00000000-0008-0000-0500-000095000000}"/>
            </a:ext>
          </a:extLst>
        </xdr:cNvPr>
        <xdr:cNvSpPr txBox="1">
          <a:spLocks noChangeArrowheads="1"/>
        </xdr:cNvSpPr>
      </xdr:nvSpPr>
      <xdr:spPr bwMode="auto">
        <a:xfrm>
          <a:off x="2867025" y="942975"/>
          <a:ext cx="161544" cy="2614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0" name="Text Box 1">
          <a:extLst>
            <a:ext uri="{FF2B5EF4-FFF2-40B4-BE49-F238E27FC236}">
              <a16:creationId xmlns:a16="http://schemas.microsoft.com/office/drawing/2014/main" xmlns="" id="{00000000-0008-0000-0500-000096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1" name="Text Box 2">
          <a:extLst>
            <a:ext uri="{FF2B5EF4-FFF2-40B4-BE49-F238E27FC236}">
              <a16:creationId xmlns:a16="http://schemas.microsoft.com/office/drawing/2014/main" xmlns="" id="{00000000-0008-0000-0500-000097000000}"/>
            </a:ext>
          </a:extLst>
        </xdr:cNvPr>
        <xdr:cNvSpPr txBox="1">
          <a:spLocks noChangeArrowheads="1"/>
        </xdr:cNvSpPr>
      </xdr:nvSpPr>
      <xdr:spPr bwMode="auto">
        <a:xfrm>
          <a:off x="2867025" y="942975"/>
          <a:ext cx="152019"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2" name="Text Box 3">
          <a:extLst>
            <a:ext uri="{FF2B5EF4-FFF2-40B4-BE49-F238E27FC236}">
              <a16:creationId xmlns:a16="http://schemas.microsoft.com/office/drawing/2014/main" xmlns="" id="{00000000-0008-0000-0500-000098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3" name="Text Box 4">
          <a:extLst>
            <a:ext uri="{FF2B5EF4-FFF2-40B4-BE49-F238E27FC236}">
              <a16:creationId xmlns:a16="http://schemas.microsoft.com/office/drawing/2014/main" xmlns="" id="{00000000-0008-0000-0500-000099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4" name="Text Box 5">
          <a:extLst>
            <a:ext uri="{FF2B5EF4-FFF2-40B4-BE49-F238E27FC236}">
              <a16:creationId xmlns:a16="http://schemas.microsoft.com/office/drawing/2014/main" xmlns="" id="{00000000-0008-0000-0500-00009A000000}"/>
            </a:ext>
          </a:extLst>
        </xdr:cNvPr>
        <xdr:cNvSpPr txBox="1">
          <a:spLocks noChangeArrowheads="1"/>
        </xdr:cNvSpPr>
      </xdr:nvSpPr>
      <xdr:spPr bwMode="auto">
        <a:xfrm>
          <a:off x="2867025" y="942975"/>
          <a:ext cx="152019" cy="2579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5" name="Text Box 7">
          <a:extLst>
            <a:ext uri="{FF2B5EF4-FFF2-40B4-BE49-F238E27FC236}">
              <a16:creationId xmlns:a16="http://schemas.microsoft.com/office/drawing/2014/main" xmlns="" id="{00000000-0008-0000-0500-00009B000000}"/>
            </a:ext>
          </a:extLst>
        </xdr:cNvPr>
        <xdr:cNvSpPr txBox="1">
          <a:spLocks noChangeArrowheads="1"/>
        </xdr:cNvSpPr>
      </xdr:nvSpPr>
      <xdr:spPr bwMode="auto">
        <a:xfrm>
          <a:off x="2867025" y="942975"/>
          <a:ext cx="152019" cy="2579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6" name="Text Box 1">
          <a:extLst>
            <a:ext uri="{FF2B5EF4-FFF2-40B4-BE49-F238E27FC236}">
              <a16:creationId xmlns:a16="http://schemas.microsoft.com/office/drawing/2014/main" xmlns="" id="{00000000-0008-0000-0500-00009C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57" name="Text Box 2">
          <a:extLst>
            <a:ext uri="{FF2B5EF4-FFF2-40B4-BE49-F238E27FC236}">
              <a16:creationId xmlns:a16="http://schemas.microsoft.com/office/drawing/2014/main" xmlns="" id="{00000000-0008-0000-0500-00009D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8" name="Text Box 3">
          <a:extLst>
            <a:ext uri="{FF2B5EF4-FFF2-40B4-BE49-F238E27FC236}">
              <a16:creationId xmlns:a16="http://schemas.microsoft.com/office/drawing/2014/main" xmlns="" id="{00000000-0008-0000-0500-00009E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9" name="Text Box 4">
          <a:extLst>
            <a:ext uri="{FF2B5EF4-FFF2-40B4-BE49-F238E27FC236}">
              <a16:creationId xmlns:a16="http://schemas.microsoft.com/office/drawing/2014/main" xmlns="" id="{00000000-0008-0000-0500-00009F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0" name="Text Box 5">
          <a:extLst>
            <a:ext uri="{FF2B5EF4-FFF2-40B4-BE49-F238E27FC236}">
              <a16:creationId xmlns:a16="http://schemas.microsoft.com/office/drawing/2014/main" xmlns="" id="{00000000-0008-0000-0500-0000A0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1" name="Text Box 7">
          <a:extLst>
            <a:ext uri="{FF2B5EF4-FFF2-40B4-BE49-F238E27FC236}">
              <a16:creationId xmlns:a16="http://schemas.microsoft.com/office/drawing/2014/main" xmlns="" id="{00000000-0008-0000-0500-0000A1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2" name="Text Box 1">
          <a:extLst>
            <a:ext uri="{FF2B5EF4-FFF2-40B4-BE49-F238E27FC236}">
              <a16:creationId xmlns:a16="http://schemas.microsoft.com/office/drawing/2014/main" xmlns="" id="{00000000-0008-0000-0500-0000A2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3" name="Text Box 2">
          <a:extLst>
            <a:ext uri="{FF2B5EF4-FFF2-40B4-BE49-F238E27FC236}">
              <a16:creationId xmlns:a16="http://schemas.microsoft.com/office/drawing/2014/main" xmlns="" id="{00000000-0008-0000-0500-0000A3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4" name="Text Box 3">
          <a:extLst>
            <a:ext uri="{FF2B5EF4-FFF2-40B4-BE49-F238E27FC236}">
              <a16:creationId xmlns:a16="http://schemas.microsoft.com/office/drawing/2014/main" xmlns="" id="{00000000-0008-0000-0500-0000A4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5" name="Text Box 4">
          <a:extLst>
            <a:ext uri="{FF2B5EF4-FFF2-40B4-BE49-F238E27FC236}">
              <a16:creationId xmlns:a16="http://schemas.microsoft.com/office/drawing/2014/main" xmlns="" id="{00000000-0008-0000-0500-0000A5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6" name="Text Box 5">
          <a:extLst>
            <a:ext uri="{FF2B5EF4-FFF2-40B4-BE49-F238E27FC236}">
              <a16:creationId xmlns:a16="http://schemas.microsoft.com/office/drawing/2014/main" xmlns="" id="{00000000-0008-0000-0500-0000A6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7" name="Text Box 7">
          <a:extLst>
            <a:ext uri="{FF2B5EF4-FFF2-40B4-BE49-F238E27FC236}">
              <a16:creationId xmlns:a16="http://schemas.microsoft.com/office/drawing/2014/main" xmlns="" id="{00000000-0008-0000-0500-0000A7000000}"/>
            </a:ext>
          </a:extLst>
        </xdr:cNvPr>
        <xdr:cNvSpPr txBox="1">
          <a:spLocks noChangeArrowheads="1"/>
        </xdr:cNvSpPr>
      </xdr:nvSpPr>
      <xdr:spPr bwMode="auto">
        <a:xfrm>
          <a:off x="2867025" y="942975"/>
          <a:ext cx="152019" cy="25527"/>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68" name="Text Box 1">
          <a:extLst>
            <a:ext uri="{FF2B5EF4-FFF2-40B4-BE49-F238E27FC236}">
              <a16:creationId xmlns:a16="http://schemas.microsoft.com/office/drawing/2014/main" xmlns="" id="{00000000-0008-0000-0500-0000A8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69" name="Text Box 3">
          <a:extLst>
            <a:ext uri="{FF2B5EF4-FFF2-40B4-BE49-F238E27FC236}">
              <a16:creationId xmlns:a16="http://schemas.microsoft.com/office/drawing/2014/main" xmlns="" id="{00000000-0008-0000-0500-0000A9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0" name="Text Box 4">
          <a:extLst>
            <a:ext uri="{FF2B5EF4-FFF2-40B4-BE49-F238E27FC236}">
              <a16:creationId xmlns:a16="http://schemas.microsoft.com/office/drawing/2014/main" xmlns="" id="{00000000-0008-0000-0500-0000AA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1" name="Text Box 1">
          <a:extLst>
            <a:ext uri="{FF2B5EF4-FFF2-40B4-BE49-F238E27FC236}">
              <a16:creationId xmlns:a16="http://schemas.microsoft.com/office/drawing/2014/main" xmlns="" id="{00000000-0008-0000-0500-0000AB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2" name="Text Box 3">
          <a:extLst>
            <a:ext uri="{FF2B5EF4-FFF2-40B4-BE49-F238E27FC236}">
              <a16:creationId xmlns:a16="http://schemas.microsoft.com/office/drawing/2014/main" xmlns="" id="{00000000-0008-0000-0500-0000AC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3" name="Text Box 4">
          <a:extLst>
            <a:ext uri="{FF2B5EF4-FFF2-40B4-BE49-F238E27FC236}">
              <a16:creationId xmlns:a16="http://schemas.microsoft.com/office/drawing/2014/main" xmlns="" id="{00000000-0008-0000-0500-0000AD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4" name="Text Box 1">
          <a:extLst>
            <a:ext uri="{FF2B5EF4-FFF2-40B4-BE49-F238E27FC236}">
              <a16:creationId xmlns:a16="http://schemas.microsoft.com/office/drawing/2014/main" xmlns="" id="{00000000-0008-0000-0500-0000AE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5" name="Text Box 3">
          <a:extLst>
            <a:ext uri="{FF2B5EF4-FFF2-40B4-BE49-F238E27FC236}">
              <a16:creationId xmlns:a16="http://schemas.microsoft.com/office/drawing/2014/main" xmlns="" id="{00000000-0008-0000-0500-0000AF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6" name="Text Box 4">
          <a:extLst>
            <a:ext uri="{FF2B5EF4-FFF2-40B4-BE49-F238E27FC236}">
              <a16:creationId xmlns:a16="http://schemas.microsoft.com/office/drawing/2014/main" xmlns="" id="{00000000-0008-0000-0500-0000B0000000}"/>
            </a:ext>
          </a:extLst>
        </xdr:cNvPr>
        <xdr:cNvSpPr txBox="1">
          <a:spLocks noChangeArrowheads="1"/>
        </xdr:cNvSpPr>
      </xdr:nvSpPr>
      <xdr:spPr bwMode="auto">
        <a:xfrm>
          <a:off x="2867025" y="1428750"/>
          <a:ext cx="152019" cy="25630"/>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7" name="Text Box 1">
          <a:extLst>
            <a:ext uri="{FF2B5EF4-FFF2-40B4-BE49-F238E27FC236}">
              <a16:creationId xmlns:a16="http://schemas.microsoft.com/office/drawing/2014/main" xmlns="" id="{00000000-0008-0000-0500-0000B1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8" name="Text Box 3">
          <a:extLst>
            <a:ext uri="{FF2B5EF4-FFF2-40B4-BE49-F238E27FC236}">
              <a16:creationId xmlns:a16="http://schemas.microsoft.com/office/drawing/2014/main" xmlns="" id="{00000000-0008-0000-0500-0000B2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9" name="Text Box 4">
          <a:extLst>
            <a:ext uri="{FF2B5EF4-FFF2-40B4-BE49-F238E27FC236}">
              <a16:creationId xmlns:a16="http://schemas.microsoft.com/office/drawing/2014/main" xmlns="" id="{00000000-0008-0000-0500-0000B3000000}"/>
            </a:ext>
          </a:extLst>
        </xdr:cNvPr>
        <xdr:cNvSpPr txBox="1">
          <a:spLocks noChangeArrowheads="1"/>
        </xdr:cNvSpPr>
      </xdr:nvSpPr>
      <xdr:spPr bwMode="auto">
        <a:xfrm>
          <a:off x="2867025" y="942975"/>
          <a:ext cx="152019" cy="25313"/>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257175</xdr:colOff>
      <xdr:row>10</xdr:row>
      <xdr:rowOff>0</xdr:rowOff>
    </xdr:from>
    <xdr:to>
      <xdr:col>2</xdr:col>
      <xdr:colOff>418719</xdr:colOff>
      <xdr:row>10</xdr:row>
      <xdr:rowOff>25493</xdr:rowOff>
    </xdr:to>
    <xdr:sp macro="" textlink="">
      <xdr:nvSpPr>
        <xdr:cNvPr id="2" name="Text Box 1">
          <a:extLst>
            <a:ext uri="{FF2B5EF4-FFF2-40B4-BE49-F238E27FC236}">
              <a16:creationId xmlns:a16="http://schemas.microsoft.com/office/drawing/2014/main" xmlns="" id="{00000000-0008-0000-0600-000002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3" name="Text Box 2">
          <a:extLst>
            <a:ext uri="{FF2B5EF4-FFF2-40B4-BE49-F238E27FC236}">
              <a16:creationId xmlns:a16="http://schemas.microsoft.com/office/drawing/2014/main" xmlns="" id="{00000000-0008-0000-0600-000003000000}"/>
            </a:ext>
          </a:extLst>
        </xdr:cNvPr>
        <xdr:cNvSpPr txBox="1">
          <a:spLocks noChangeArrowheads="1"/>
        </xdr:cNvSpPr>
      </xdr:nvSpPr>
      <xdr:spPr bwMode="auto">
        <a:xfrm>
          <a:off x="3143250" y="971550"/>
          <a:ext cx="76200" cy="18333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4" name="Text Box 3">
          <a:extLst>
            <a:ext uri="{FF2B5EF4-FFF2-40B4-BE49-F238E27FC236}">
              <a16:creationId xmlns:a16="http://schemas.microsoft.com/office/drawing/2014/main" xmlns="" id="{00000000-0008-0000-0600-000004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5" name="Text Box 4">
          <a:extLst>
            <a:ext uri="{FF2B5EF4-FFF2-40B4-BE49-F238E27FC236}">
              <a16:creationId xmlns:a16="http://schemas.microsoft.com/office/drawing/2014/main" xmlns="" id="{00000000-0008-0000-0600-000005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6" name="Text Box 5">
          <a:extLst>
            <a:ext uri="{FF2B5EF4-FFF2-40B4-BE49-F238E27FC236}">
              <a16:creationId xmlns:a16="http://schemas.microsoft.com/office/drawing/2014/main" xmlns="" id="{00000000-0008-0000-0600-000006000000}"/>
            </a:ext>
          </a:extLst>
        </xdr:cNvPr>
        <xdr:cNvSpPr txBox="1">
          <a:spLocks noChangeArrowheads="1"/>
        </xdr:cNvSpPr>
      </xdr:nvSpPr>
      <xdr:spPr bwMode="auto">
        <a:xfrm>
          <a:off x="3143250" y="971550"/>
          <a:ext cx="76200" cy="183330"/>
        </a:xfrm>
        <a:prstGeom prst="rect">
          <a:avLst/>
        </a:prstGeom>
        <a:noFill/>
        <a:ln w="9525">
          <a:noFill/>
          <a:miter lim="800000"/>
          <a:headEnd/>
          <a:tailEnd/>
        </a:ln>
      </xdr:spPr>
    </xdr:sp>
    <xdr:clientData/>
  </xdr:twoCellAnchor>
  <xdr:twoCellAnchor editAs="oneCell">
    <xdr:from>
      <xdr:col>3</xdr:col>
      <xdr:colOff>0</xdr:colOff>
      <xdr:row>7</xdr:row>
      <xdr:rowOff>0</xdr:rowOff>
    </xdr:from>
    <xdr:to>
      <xdr:col>3</xdr:col>
      <xdr:colOff>76200</xdr:colOff>
      <xdr:row>7</xdr:row>
      <xdr:rowOff>25977</xdr:rowOff>
    </xdr:to>
    <xdr:sp macro="" textlink="">
      <xdr:nvSpPr>
        <xdr:cNvPr id="7" name="Text Box 6">
          <a:extLst>
            <a:ext uri="{FF2B5EF4-FFF2-40B4-BE49-F238E27FC236}">
              <a16:creationId xmlns:a16="http://schemas.microsoft.com/office/drawing/2014/main" xmlns="" id="{00000000-0008-0000-0600-000007000000}"/>
            </a:ext>
          </a:extLst>
        </xdr:cNvPr>
        <xdr:cNvSpPr txBox="1">
          <a:spLocks noChangeArrowheads="1"/>
        </xdr:cNvSpPr>
      </xdr:nvSpPr>
      <xdr:spPr bwMode="auto">
        <a:xfrm>
          <a:off x="6486525" y="971550"/>
          <a:ext cx="76200" cy="18333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25977</xdr:rowOff>
    </xdr:to>
    <xdr:sp macro="" textlink="">
      <xdr:nvSpPr>
        <xdr:cNvPr id="8" name="Text Box 7">
          <a:extLst>
            <a:ext uri="{FF2B5EF4-FFF2-40B4-BE49-F238E27FC236}">
              <a16:creationId xmlns:a16="http://schemas.microsoft.com/office/drawing/2014/main" xmlns="" id="{00000000-0008-0000-0600-000008000000}"/>
            </a:ext>
          </a:extLst>
        </xdr:cNvPr>
        <xdr:cNvSpPr txBox="1">
          <a:spLocks noChangeArrowheads="1"/>
        </xdr:cNvSpPr>
      </xdr:nvSpPr>
      <xdr:spPr bwMode="auto">
        <a:xfrm>
          <a:off x="3143250" y="971550"/>
          <a:ext cx="76200" cy="183330"/>
        </a:xfrm>
        <a:prstGeom prst="rect">
          <a:avLst/>
        </a:prstGeom>
        <a:noFill/>
        <a:ln w="9525">
          <a:noFill/>
          <a:miter lim="800000"/>
          <a:headEnd/>
          <a:tailEnd/>
        </a:ln>
      </xdr:spPr>
    </xdr:sp>
    <xdr:clientData/>
  </xdr:twoCellAnchor>
  <xdr:twoCellAnchor editAs="oneCell">
    <xdr:from>
      <xdr:col>3</xdr:col>
      <xdr:colOff>0</xdr:colOff>
      <xdr:row>7</xdr:row>
      <xdr:rowOff>0</xdr:rowOff>
    </xdr:from>
    <xdr:to>
      <xdr:col>3</xdr:col>
      <xdr:colOff>76200</xdr:colOff>
      <xdr:row>7</xdr:row>
      <xdr:rowOff>25977</xdr:rowOff>
    </xdr:to>
    <xdr:sp macro="" textlink="">
      <xdr:nvSpPr>
        <xdr:cNvPr id="9" name="Text Box 8">
          <a:extLst>
            <a:ext uri="{FF2B5EF4-FFF2-40B4-BE49-F238E27FC236}">
              <a16:creationId xmlns:a16="http://schemas.microsoft.com/office/drawing/2014/main" xmlns="" id="{00000000-0008-0000-0600-000009000000}"/>
            </a:ext>
          </a:extLst>
        </xdr:cNvPr>
        <xdr:cNvSpPr txBox="1">
          <a:spLocks noChangeArrowheads="1"/>
        </xdr:cNvSpPr>
      </xdr:nvSpPr>
      <xdr:spPr bwMode="auto">
        <a:xfrm>
          <a:off x="6486525" y="971550"/>
          <a:ext cx="76200" cy="18333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0" name="Text Box 1">
          <a:extLst>
            <a:ext uri="{FF2B5EF4-FFF2-40B4-BE49-F238E27FC236}">
              <a16:creationId xmlns:a16="http://schemas.microsoft.com/office/drawing/2014/main" xmlns="" id="{00000000-0008-0000-0600-00000A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1" name="Text Box 2">
          <a:extLst>
            <a:ext uri="{FF2B5EF4-FFF2-40B4-BE49-F238E27FC236}">
              <a16:creationId xmlns:a16="http://schemas.microsoft.com/office/drawing/2014/main" xmlns="" id="{00000000-0008-0000-0600-00000B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2" name="Text Box 3">
          <a:extLst>
            <a:ext uri="{FF2B5EF4-FFF2-40B4-BE49-F238E27FC236}">
              <a16:creationId xmlns:a16="http://schemas.microsoft.com/office/drawing/2014/main" xmlns="" id="{00000000-0008-0000-0600-00000C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3" name="Text Box 4">
          <a:extLst>
            <a:ext uri="{FF2B5EF4-FFF2-40B4-BE49-F238E27FC236}">
              <a16:creationId xmlns:a16="http://schemas.microsoft.com/office/drawing/2014/main" xmlns="" id="{00000000-0008-0000-0600-00000D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4" name="Text Box 5">
          <a:extLst>
            <a:ext uri="{FF2B5EF4-FFF2-40B4-BE49-F238E27FC236}">
              <a16:creationId xmlns:a16="http://schemas.microsoft.com/office/drawing/2014/main" xmlns="" id="{00000000-0008-0000-0600-00000E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5" name="Text Box 7">
          <a:extLst>
            <a:ext uri="{FF2B5EF4-FFF2-40B4-BE49-F238E27FC236}">
              <a16:creationId xmlns:a16="http://schemas.microsoft.com/office/drawing/2014/main" xmlns="" id="{00000000-0008-0000-0600-00000F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6" name="Text Box 1">
          <a:extLst>
            <a:ext uri="{FF2B5EF4-FFF2-40B4-BE49-F238E27FC236}">
              <a16:creationId xmlns:a16="http://schemas.microsoft.com/office/drawing/2014/main" xmlns="" id="{00000000-0008-0000-0600-000010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17" name="Text Box 2">
          <a:extLst>
            <a:ext uri="{FF2B5EF4-FFF2-40B4-BE49-F238E27FC236}">
              <a16:creationId xmlns:a16="http://schemas.microsoft.com/office/drawing/2014/main" xmlns="" id="{00000000-0008-0000-0600-000011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8" name="Text Box 3">
          <a:extLst>
            <a:ext uri="{FF2B5EF4-FFF2-40B4-BE49-F238E27FC236}">
              <a16:creationId xmlns:a16="http://schemas.microsoft.com/office/drawing/2014/main" xmlns="" id="{00000000-0008-0000-0600-000012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19" name="Text Box 4">
          <a:extLst>
            <a:ext uri="{FF2B5EF4-FFF2-40B4-BE49-F238E27FC236}">
              <a16:creationId xmlns:a16="http://schemas.microsoft.com/office/drawing/2014/main" xmlns="" id="{00000000-0008-0000-0600-000013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0" name="Text Box 5">
          <a:extLst>
            <a:ext uri="{FF2B5EF4-FFF2-40B4-BE49-F238E27FC236}">
              <a16:creationId xmlns:a16="http://schemas.microsoft.com/office/drawing/2014/main" xmlns="" id="{00000000-0008-0000-0600-000014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1" name="Text Box 7">
          <a:extLst>
            <a:ext uri="{FF2B5EF4-FFF2-40B4-BE49-F238E27FC236}">
              <a16:creationId xmlns:a16="http://schemas.microsoft.com/office/drawing/2014/main" xmlns="" id="{00000000-0008-0000-0600-000015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2" name="Text Box 1">
          <a:extLst>
            <a:ext uri="{FF2B5EF4-FFF2-40B4-BE49-F238E27FC236}">
              <a16:creationId xmlns:a16="http://schemas.microsoft.com/office/drawing/2014/main" xmlns="" id="{00000000-0008-0000-0600-000016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3" name="Text Box 2">
          <a:extLst>
            <a:ext uri="{FF2B5EF4-FFF2-40B4-BE49-F238E27FC236}">
              <a16:creationId xmlns:a16="http://schemas.microsoft.com/office/drawing/2014/main" xmlns="" id="{00000000-0008-0000-0600-000017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4" name="Text Box 3">
          <a:extLst>
            <a:ext uri="{FF2B5EF4-FFF2-40B4-BE49-F238E27FC236}">
              <a16:creationId xmlns:a16="http://schemas.microsoft.com/office/drawing/2014/main" xmlns="" id="{00000000-0008-0000-0600-000018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25" name="Text Box 4">
          <a:extLst>
            <a:ext uri="{FF2B5EF4-FFF2-40B4-BE49-F238E27FC236}">
              <a16:creationId xmlns:a16="http://schemas.microsoft.com/office/drawing/2014/main" xmlns="" id="{00000000-0008-0000-0600-000019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6" name="Text Box 5">
          <a:extLst>
            <a:ext uri="{FF2B5EF4-FFF2-40B4-BE49-F238E27FC236}">
              <a16:creationId xmlns:a16="http://schemas.microsoft.com/office/drawing/2014/main" xmlns="" id="{00000000-0008-0000-0600-00001A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25908</xdr:rowOff>
    </xdr:to>
    <xdr:sp macro="" textlink="">
      <xdr:nvSpPr>
        <xdr:cNvPr id="27" name="Text Box 7">
          <a:extLst>
            <a:ext uri="{FF2B5EF4-FFF2-40B4-BE49-F238E27FC236}">
              <a16:creationId xmlns:a16="http://schemas.microsoft.com/office/drawing/2014/main" xmlns="" id="{00000000-0008-0000-0600-00001B000000}"/>
            </a:ext>
          </a:extLst>
        </xdr:cNvPr>
        <xdr:cNvSpPr txBox="1">
          <a:spLocks noChangeArrowheads="1"/>
        </xdr:cNvSpPr>
      </xdr:nvSpPr>
      <xdr:spPr bwMode="auto">
        <a:xfrm>
          <a:off x="3143250" y="971550"/>
          <a:ext cx="76200" cy="15240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28" name="Text Box 1">
          <a:extLst>
            <a:ext uri="{FF2B5EF4-FFF2-40B4-BE49-F238E27FC236}">
              <a16:creationId xmlns:a16="http://schemas.microsoft.com/office/drawing/2014/main" xmlns="" id="{00000000-0008-0000-0600-00001C000000}"/>
            </a:ext>
          </a:extLst>
        </xdr:cNvPr>
        <xdr:cNvSpPr txBox="1">
          <a:spLocks noChangeArrowheads="1"/>
        </xdr:cNvSpPr>
      </xdr:nvSpPr>
      <xdr:spPr bwMode="auto">
        <a:xfrm>
          <a:off x="3143250" y="971550"/>
          <a:ext cx="76200" cy="21508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29" name="Text Box 3">
          <a:extLst>
            <a:ext uri="{FF2B5EF4-FFF2-40B4-BE49-F238E27FC236}">
              <a16:creationId xmlns:a16="http://schemas.microsoft.com/office/drawing/2014/main" xmlns="" id="{00000000-0008-0000-0600-00001D000000}"/>
            </a:ext>
          </a:extLst>
        </xdr:cNvPr>
        <xdr:cNvSpPr txBox="1">
          <a:spLocks noChangeArrowheads="1"/>
        </xdr:cNvSpPr>
      </xdr:nvSpPr>
      <xdr:spPr bwMode="auto">
        <a:xfrm>
          <a:off x="3143250" y="971550"/>
          <a:ext cx="76200" cy="21508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25723</xdr:rowOff>
    </xdr:to>
    <xdr:sp macro="" textlink="">
      <xdr:nvSpPr>
        <xdr:cNvPr id="30" name="Text Box 4">
          <a:extLst>
            <a:ext uri="{FF2B5EF4-FFF2-40B4-BE49-F238E27FC236}">
              <a16:creationId xmlns:a16="http://schemas.microsoft.com/office/drawing/2014/main" xmlns="" id="{00000000-0008-0000-0600-00001E000000}"/>
            </a:ext>
          </a:extLst>
        </xdr:cNvPr>
        <xdr:cNvSpPr txBox="1">
          <a:spLocks noChangeArrowheads="1"/>
        </xdr:cNvSpPr>
      </xdr:nvSpPr>
      <xdr:spPr bwMode="auto">
        <a:xfrm>
          <a:off x="3143250" y="971550"/>
          <a:ext cx="76200" cy="215080"/>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1" name="Text Box 1">
          <a:extLst>
            <a:ext uri="{FF2B5EF4-FFF2-40B4-BE49-F238E27FC236}">
              <a16:creationId xmlns:a16="http://schemas.microsoft.com/office/drawing/2014/main" xmlns="" id="{00000000-0008-0000-0600-00001F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2" name="Text Box 3">
          <a:extLst>
            <a:ext uri="{FF2B5EF4-FFF2-40B4-BE49-F238E27FC236}">
              <a16:creationId xmlns:a16="http://schemas.microsoft.com/office/drawing/2014/main" xmlns="" id="{00000000-0008-0000-0600-000020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3" name="Text Box 4">
          <a:extLst>
            <a:ext uri="{FF2B5EF4-FFF2-40B4-BE49-F238E27FC236}">
              <a16:creationId xmlns:a16="http://schemas.microsoft.com/office/drawing/2014/main" xmlns="" id="{00000000-0008-0000-0600-000021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4" name="Text Box 1">
          <a:extLst>
            <a:ext uri="{FF2B5EF4-FFF2-40B4-BE49-F238E27FC236}">
              <a16:creationId xmlns:a16="http://schemas.microsoft.com/office/drawing/2014/main" xmlns="" id="{00000000-0008-0000-0600-000022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5" name="Text Box 3">
          <a:extLst>
            <a:ext uri="{FF2B5EF4-FFF2-40B4-BE49-F238E27FC236}">
              <a16:creationId xmlns:a16="http://schemas.microsoft.com/office/drawing/2014/main" xmlns="" id="{00000000-0008-0000-0600-000023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10</xdr:row>
      <xdr:rowOff>0</xdr:rowOff>
    </xdr:from>
    <xdr:to>
      <xdr:col>2</xdr:col>
      <xdr:colOff>418719</xdr:colOff>
      <xdr:row>10</xdr:row>
      <xdr:rowOff>25493</xdr:rowOff>
    </xdr:to>
    <xdr:sp macro="" textlink="">
      <xdr:nvSpPr>
        <xdr:cNvPr id="36" name="Text Box 4">
          <a:extLst>
            <a:ext uri="{FF2B5EF4-FFF2-40B4-BE49-F238E27FC236}">
              <a16:creationId xmlns:a16="http://schemas.microsoft.com/office/drawing/2014/main" xmlns="" id="{00000000-0008-0000-0600-000024000000}"/>
            </a:ext>
          </a:extLst>
        </xdr:cNvPr>
        <xdr:cNvSpPr txBox="1">
          <a:spLocks noChangeArrowheads="1"/>
        </xdr:cNvSpPr>
      </xdr:nvSpPr>
      <xdr:spPr bwMode="auto">
        <a:xfrm>
          <a:off x="3143250" y="1457325"/>
          <a:ext cx="76200" cy="179798"/>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7" name="Text Box 1">
          <a:extLst>
            <a:ext uri="{FF2B5EF4-FFF2-40B4-BE49-F238E27FC236}">
              <a16:creationId xmlns:a16="http://schemas.microsoft.com/office/drawing/2014/main" xmlns="" id="{00000000-0008-0000-0600-000025000000}"/>
            </a:ext>
          </a:extLst>
        </xdr:cNvPr>
        <xdr:cNvSpPr txBox="1">
          <a:spLocks noChangeArrowheads="1"/>
        </xdr:cNvSpPr>
      </xdr:nvSpPr>
      <xdr:spPr bwMode="auto">
        <a:xfrm>
          <a:off x="3143250" y="971550"/>
          <a:ext cx="76200" cy="19603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8" name="Text Box 3">
          <a:extLst>
            <a:ext uri="{FF2B5EF4-FFF2-40B4-BE49-F238E27FC236}">
              <a16:creationId xmlns:a16="http://schemas.microsoft.com/office/drawing/2014/main" xmlns="" id="{00000000-0008-0000-0600-000026000000}"/>
            </a:ext>
          </a:extLst>
        </xdr:cNvPr>
        <xdr:cNvSpPr txBox="1">
          <a:spLocks noChangeArrowheads="1"/>
        </xdr:cNvSpPr>
      </xdr:nvSpPr>
      <xdr:spPr bwMode="auto">
        <a:xfrm>
          <a:off x="3143250" y="971550"/>
          <a:ext cx="76200" cy="196030"/>
        </a:xfrm>
        <a:prstGeom prst="rect">
          <a:avLst/>
        </a:prstGeom>
        <a:noFill/>
        <a:ln w="9525">
          <a:noFill/>
          <a:miter lim="800000"/>
          <a:headEnd/>
          <a:tailEnd/>
        </a:ln>
      </xdr:spPr>
    </xdr:sp>
    <xdr:clientData/>
  </xdr:twoCellAnchor>
  <xdr:twoCellAnchor editAs="oneCell">
    <xdr:from>
      <xdr:col>2</xdr:col>
      <xdr:colOff>257175</xdr:colOff>
      <xdr:row>7</xdr:row>
      <xdr:rowOff>0</xdr:rowOff>
    </xdr:from>
    <xdr:to>
      <xdr:col>2</xdr:col>
      <xdr:colOff>418719</xdr:colOff>
      <xdr:row>7</xdr:row>
      <xdr:rowOff>26485</xdr:rowOff>
    </xdr:to>
    <xdr:sp macro="" textlink="">
      <xdr:nvSpPr>
        <xdr:cNvPr id="39" name="Text Box 4">
          <a:extLst>
            <a:ext uri="{FF2B5EF4-FFF2-40B4-BE49-F238E27FC236}">
              <a16:creationId xmlns:a16="http://schemas.microsoft.com/office/drawing/2014/main" xmlns="" id="{00000000-0008-0000-0600-000027000000}"/>
            </a:ext>
          </a:extLst>
        </xdr:cNvPr>
        <xdr:cNvSpPr txBox="1">
          <a:spLocks noChangeArrowheads="1"/>
        </xdr:cNvSpPr>
      </xdr:nvSpPr>
      <xdr:spPr bwMode="auto">
        <a:xfrm>
          <a:off x="3143250" y="971550"/>
          <a:ext cx="76200" cy="196030"/>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0" name="Text Box 1">
          <a:extLst>
            <a:ext uri="{FF2B5EF4-FFF2-40B4-BE49-F238E27FC236}">
              <a16:creationId xmlns:a16="http://schemas.microsoft.com/office/drawing/2014/main" xmlns="" id="{00000000-0008-0000-0600-000028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1" name="Text Box 2">
          <a:extLst>
            <a:ext uri="{FF2B5EF4-FFF2-40B4-BE49-F238E27FC236}">
              <a16:creationId xmlns:a16="http://schemas.microsoft.com/office/drawing/2014/main" xmlns="" id="{00000000-0008-0000-0600-000029000000}"/>
            </a:ext>
          </a:extLst>
        </xdr:cNvPr>
        <xdr:cNvSpPr txBox="1">
          <a:spLocks noChangeArrowheads="1"/>
        </xdr:cNvSpPr>
      </xdr:nvSpPr>
      <xdr:spPr bwMode="auto">
        <a:xfrm>
          <a:off x="3143250" y="323850"/>
          <a:ext cx="76200" cy="14501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2" name="Text Box 3">
          <a:extLst>
            <a:ext uri="{FF2B5EF4-FFF2-40B4-BE49-F238E27FC236}">
              <a16:creationId xmlns:a16="http://schemas.microsoft.com/office/drawing/2014/main" xmlns="" id="{00000000-0008-0000-0600-00002A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3" name="Text Box 4">
          <a:extLst>
            <a:ext uri="{FF2B5EF4-FFF2-40B4-BE49-F238E27FC236}">
              <a16:creationId xmlns:a16="http://schemas.microsoft.com/office/drawing/2014/main" xmlns="" id="{00000000-0008-0000-0600-00002B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4" name="Text Box 5">
          <a:extLst>
            <a:ext uri="{FF2B5EF4-FFF2-40B4-BE49-F238E27FC236}">
              <a16:creationId xmlns:a16="http://schemas.microsoft.com/office/drawing/2014/main" xmlns="" id="{00000000-0008-0000-0600-00002C000000}"/>
            </a:ext>
          </a:extLst>
        </xdr:cNvPr>
        <xdr:cNvSpPr txBox="1">
          <a:spLocks noChangeArrowheads="1"/>
        </xdr:cNvSpPr>
      </xdr:nvSpPr>
      <xdr:spPr bwMode="auto">
        <a:xfrm>
          <a:off x="3143250" y="323850"/>
          <a:ext cx="76200" cy="145015"/>
        </a:xfrm>
        <a:prstGeom prst="rect">
          <a:avLst/>
        </a:prstGeom>
        <a:noFill/>
        <a:ln w="9525">
          <a:noFill/>
          <a:miter lim="800000"/>
          <a:headEnd/>
          <a:tailEnd/>
        </a:ln>
      </xdr:spPr>
    </xdr:sp>
    <xdr:clientData/>
  </xdr:twoCellAnchor>
  <xdr:twoCellAnchor editAs="oneCell">
    <xdr:from>
      <xdr:col>3</xdr:col>
      <xdr:colOff>0</xdr:colOff>
      <xdr:row>3</xdr:row>
      <xdr:rowOff>0</xdr:rowOff>
    </xdr:from>
    <xdr:to>
      <xdr:col>3</xdr:col>
      <xdr:colOff>76200</xdr:colOff>
      <xdr:row>3</xdr:row>
      <xdr:rowOff>26143</xdr:rowOff>
    </xdr:to>
    <xdr:sp macro="" textlink="">
      <xdr:nvSpPr>
        <xdr:cNvPr id="45" name="Text Box 6">
          <a:extLst>
            <a:ext uri="{FF2B5EF4-FFF2-40B4-BE49-F238E27FC236}">
              <a16:creationId xmlns:a16="http://schemas.microsoft.com/office/drawing/2014/main" xmlns="" id="{00000000-0008-0000-0600-00002D000000}"/>
            </a:ext>
          </a:extLst>
        </xdr:cNvPr>
        <xdr:cNvSpPr txBox="1">
          <a:spLocks noChangeArrowheads="1"/>
        </xdr:cNvSpPr>
      </xdr:nvSpPr>
      <xdr:spPr bwMode="auto">
        <a:xfrm>
          <a:off x="6486525" y="323850"/>
          <a:ext cx="76200" cy="14501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26143</xdr:rowOff>
    </xdr:to>
    <xdr:sp macro="" textlink="">
      <xdr:nvSpPr>
        <xdr:cNvPr id="46" name="Text Box 7">
          <a:extLst>
            <a:ext uri="{FF2B5EF4-FFF2-40B4-BE49-F238E27FC236}">
              <a16:creationId xmlns:a16="http://schemas.microsoft.com/office/drawing/2014/main" xmlns="" id="{00000000-0008-0000-0600-00002E000000}"/>
            </a:ext>
          </a:extLst>
        </xdr:cNvPr>
        <xdr:cNvSpPr txBox="1">
          <a:spLocks noChangeArrowheads="1"/>
        </xdr:cNvSpPr>
      </xdr:nvSpPr>
      <xdr:spPr bwMode="auto">
        <a:xfrm>
          <a:off x="3143250" y="323850"/>
          <a:ext cx="76200" cy="145015"/>
        </a:xfrm>
        <a:prstGeom prst="rect">
          <a:avLst/>
        </a:prstGeom>
        <a:noFill/>
        <a:ln w="9525">
          <a:noFill/>
          <a:miter lim="800000"/>
          <a:headEnd/>
          <a:tailEnd/>
        </a:ln>
      </xdr:spPr>
    </xdr:sp>
    <xdr:clientData/>
  </xdr:twoCellAnchor>
  <xdr:twoCellAnchor editAs="oneCell">
    <xdr:from>
      <xdr:col>3</xdr:col>
      <xdr:colOff>0</xdr:colOff>
      <xdr:row>3</xdr:row>
      <xdr:rowOff>0</xdr:rowOff>
    </xdr:from>
    <xdr:to>
      <xdr:col>3</xdr:col>
      <xdr:colOff>76200</xdr:colOff>
      <xdr:row>3</xdr:row>
      <xdr:rowOff>26143</xdr:rowOff>
    </xdr:to>
    <xdr:sp macro="" textlink="">
      <xdr:nvSpPr>
        <xdr:cNvPr id="47" name="Text Box 8">
          <a:extLst>
            <a:ext uri="{FF2B5EF4-FFF2-40B4-BE49-F238E27FC236}">
              <a16:creationId xmlns:a16="http://schemas.microsoft.com/office/drawing/2014/main" xmlns="" id="{00000000-0008-0000-0600-00002F000000}"/>
            </a:ext>
          </a:extLst>
        </xdr:cNvPr>
        <xdr:cNvSpPr txBox="1">
          <a:spLocks noChangeArrowheads="1"/>
        </xdr:cNvSpPr>
      </xdr:nvSpPr>
      <xdr:spPr bwMode="auto">
        <a:xfrm>
          <a:off x="6486525" y="323850"/>
          <a:ext cx="76200" cy="14501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48" name="Text Box 1">
          <a:extLst>
            <a:ext uri="{FF2B5EF4-FFF2-40B4-BE49-F238E27FC236}">
              <a16:creationId xmlns:a16="http://schemas.microsoft.com/office/drawing/2014/main" xmlns="" id="{00000000-0008-0000-0600-000030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49" name="Text Box 2">
          <a:extLst>
            <a:ext uri="{FF2B5EF4-FFF2-40B4-BE49-F238E27FC236}">
              <a16:creationId xmlns:a16="http://schemas.microsoft.com/office/drawing/2014/main" xmlns="" id="{00000000-0008-0000-0600-000031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0" name="Text Box 3">
          <a:extLst>
            <a:ext uri="{FF2B5EF4-FFF2-40B4-BE49-F238E27FC236}">
              <a16:creationId xmlns:a16="http://schemas.microsoft.com/office/drawing/2014/main" xmlns="" id="{00000000-0008-0000-0600-000032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1" name="Text Box 4">
          <a:extLst>
            <a:ext uri="{FF2B5EF4-FFF2-40B4-BE49-F238E27FC236}">
              <a16:creationId xmlns:a16="http://schemas.microsoft.com/office/drawing/2014/main" xmlns="" id="{00000000-0008-0000-0600-000033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2" name="Text Box 5">
          <a:extLst>
            <a:ext uri="{FF2B5EF4-FFF2-40B4-BE49-F238E27FC236}">
              <a16:creationId xmlns:a16="http://schemas.microsoft.com/office/drawing/2014/main" xmlns="" id="{00000000-0008-0000-0600-000034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3" name="Text Box 7">
          <a:extLst>
            <a:ext uri="{FF2B5EF4-FFF2-40B4-BE49-F238E27FC236}">
              <a16:creationId xmlns:a16="http://schemas.microsoft.com/office/drawing/2014/main" xmlns="" id="{00000000-0008-0000-0600-000035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4" name="Text Box 1">
          <a:extLst>
            <a:ext uri="{FF2B5EF4-FFF2-40B4-BE49-F238E27FC236}">
              <a16:creationId xmlns:a16="http://schemas.microsoft.com/office/drawing/2014/main" xmlns="" id="{00000000-0008-0000-0600-000036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5" name="Text Box 2">
          <a:extLst>
            <a:ext uri="{FF2B5EF4-FFF2-40B4-BE49-F238E27FC236}">
              <a16:creationId xmlns:a16="http://schemas.microsoft.com/office/drawing/2014/main" xmlns="" id="{00000000-0008-0000-0600-000037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6" name="Text Box 3">
          <a:extLst>
            <a:ext uri="{FF2B5EF4-FFF2-40B4-BE49-F238E27FC236}">
              <a16:creationId xmlns:a16="http://schemas.microsoft.com/office/drawing/2014/main" xmlns="" id="{00000000-0008-0000-0600-000038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57" name="Text Box 4">
          <a:extLst>
            <a:ext uri="{FF2B5EF4-FFF2-40B4-BE49-F238E27FC236}">
              <a16:creationId xmlns:a16="http://schemas.microsoft.com/office/drawing/2014/main" xmlns="" id="{00000000-0008-0000-0600-000039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8" name="Text Box 5">
          <a:extLst>
            <a:ext uri="{FF2B5EF4-FFF2-40B4-BE49-F238E27FC236}">
              <a16:creationId xmlns:a16="http://schemas.microsoft.com/office/drawing/2014/main" xmlns="" id="{00000000-0008-0000-0600-00003A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59" name="Text Box 7">
          <a:extLst>
            <a:ext uri="{FF2B5EF4-FFF2-40B4-BE49-F238E27FC236}">
              <a16:creationId xmlns:a16="http://schemas.microsoft.com/office/drawing/2014/main" xmlns="" id="{00000000-0008-0000-0600-00003B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0" name="Text Box 1">
          <a:extLst>
            <a:ext uri="{FF2B5EF4-FFF2-40B4-BE49-F238E27FC236}">
              <a16:creationId xmlns:a16="http://schemas.microsoft.com/office/drawing/2014/main" xmlns="" id="{00000000-0008-0000-0600-00003C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1" name="Text Box 2">
          <a:extLst>
            <a:ext uri="{FF2B5EF4-FFF2-40B4-BE49-F238E27FC236}">
              <a16:creationId xmlns:a16="http://schemas.microsoft.com/office/drawing/2014/main" xmlns="" id="{00000000-0008-0000-0600-00003D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2" name="Text Box 3">
          <a:extLst>
            <a:ext uri="{FF2B5EF4-FFF2-40B4-BE49-F238E27FC236}">
              <a16:creationId xmlns:a16="http://schemas.microsoft.com/office/drawing/2014/main" xmlns="" id="{00000000-0008-0000-0600-00003E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3" name="Text Box 4">
          <a:extLst>
            <a:ext uri="{FF2B5EF4-FFF2-40B4-BE49-F238E27FC236}">
              <a16:creationId xmlns:a16="http://schemas.microsoft.com/office/drawing/2014/main" xmlns="" id="{00000000-0008-0000-0600-00003F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4" name="Text Box 5">
          <a:extLst>
            <a:ext uri="{FF2B5EF4-FFF2-40B4-BE49-F238E27FC236}">
              <a16:creationId xmlns:a16="http://schemas.microsoft.com/office/drawing/2014/main" xmlns="" id="{00000000-0008-0000-0600-000040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65" name="Text Box 7">
          <a:extLst>
            <a:ext uri="{FF2B5EF4-FFF2-40B4-BE49-F238E27FC236}">
              <a16:creationId xmlns:a16="http://schemas.microsoft.com/office/drawing/2014/main" xmlns="" id="{00000000-0008-0000-0600-000041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6" name="Text Box 1">
          <a:extLst>
            <a:ext uri="{FF2B5EF4-FFF2-40B4-BE49-F238E27FC236}">
              <a16:creationId xmlns:a16="http://schemas.microsoft.com/office/drawing/2014/main" xmlns="" id="{00000000-0008-0000-0600-000042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7" name="Text Box 3">
          <a:extLst>
            <a:ext uri="{FF2B5EF4-FFF2-40B4-BE49-F238E27FC236}">
              <a16:creationId xmlns:a16="http://schemas.microsoft.com/office/drawing/2014/main" xmlns="" id="{00000000-0008-0000-0600-000043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68" name="Text Box 4">
          <a:extLst>
            <a:ext uri="{FF2B5EF4-FFF2-40B4-BE49-F238E27FC236}">
              <a16:creationId xmlns:a16="http://schemas.microsoft.com/office/drawing/2014/main" xmlns="" id="{00000000-0008-0000-0600-000044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69" name="Text Box 1">
          <a:extLst>
            <a:ext uri="{FF2B5EF4-FFF2-40B4-BE49-F238E27FC236}">
              <a16:creationId xmlns:a16="http://schemas.microsoft.com/office/drawing/2014/main" xmlns="" id="{00000000-0008-0000-0600-000045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0" name="Text Box 3">
          <a:extLst>
            <a:ext uri="{FF2B5EF4-FFF2-40B4-BE49-F238E27FC236}">
              <a16:creationId xmlns:a16="http://schemas.microsoft.com/office/drawing/2014/main" xmlns="" id="{00000000-0008-0000-0600-000046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1" name="Text Box 4">
          <a:extLst>
            <a:ext uri="{FF2B5EF4-FFF2-40B4-BE49-F238E27FC236}">
              <a16:creationId xmlns:a16="http://schemas.microsoft.com/office/drawing/2014/main" xmlns="" id="{00000000-0008-0000-0600-000047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2" name="Text Box 1">
          <a:extLst>
            <a:ext uri="{FF2B5EF4-FFF2-40B4-BE49-F238E27FC236}">
              <a16:creationId xmlns:a16="http://schemas.microsoft.com/office/drawing/2014/main" xmlns="" id="{00000000-0008-0000-0600-000048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3" name="Text Box 3">
          <a:extLst>
            <a:ext uri="{FF2B5EF4-FFF2-40B4-BE49-F238E27FC236}">
              <a16:creationId xmlns:a16="http://schemas.microsoft.com/office/drawing/2014/main" xmlns="" id="{00000000-0008-0000-0600-000049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26357</xdr:rowOff>
    </xdr:to>
    <xdr:sp macro="" textlink="">
      <xdr:nvSpPr>
        <xdr:cNvPr id="74" name="Text Box 4">
          <a:extLst>
            <a:ext uri="{FF2B5EF4-FFF2-40B4-BE49-F238E27FC236}">
              <a16:creationId xmlns:a16="http://schemas.microsoft.com/office/drawing/2014/main" xmlns="" id="{00000000-0008-0000-0600-00004A000000}"/>
            </a:ext>
          </a:extLst>
        </xdr:cNvPr>
        <xdr:cNvSpPr txBox="1">
          <a:spLocks noChangeArrowheads="1"/>
        </xdr:cNvSpPr>
      </xdr:nvSpPr>
      <xdr:spPr bwMode="auto">
        <a:xfrm>
          <a:off x="3143250" y="809625"/>
          <a:ext cx="76200" cy="192854"/>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5" name="Text Box 1">
          <a:extLst>
            <a:ext uri="{FF2B5EF4-FFF2-40B4-BE49-F238E27FC236}">
              <a16:creationId xmlns:a16="http://schemas.microsoft.com/office/drawing/2014/main" xmlns="" id="{00000000-0008-0000-0600-00004B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6" name="Text Box 3">
          <a:extLst>
            <a:ext uri="{FF2B5EF4-FFF2-40B4-BE49-F238E27FC236}">
              <a16:creationId xmlns:a16="http://schemas.microsoft.com/office/drawing/2014/main" xmlns="" id="{00000000-0008-0000-0600-00004C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77" name="Text Box 4">
          <a:extLst>
            <a:ext uri="{FF2B5EF4-FFF2-40B4-BE49-F238E27FC236}">
              <a16:creationId xmlns:a16="http://schemas.microsoft.com/office/drawing/2014/main" xmlns="" id="{00000000-0008-0000-0600-00004D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78" name="Text Box 1">
          <a:extLst>
            <a:ext uri="{FF2B5EF4-FFF2-40B4-BE49-F238E27FC236}">
              <a16:creationId xmlns:a16="http://schemas.microsoft.com/office/drawing/2014/main" xmlns="" id="{00000000-0008-0000-0600-00004E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79" name="Text Box 2">
          <a:extLst>
            <a:ext uri="{FF2B5EF4-FFF2-40B4-BE49-F238E27FC236}">
              <a16:creationId xmlns:a16="http://schemas.microsoft.com/office/drawing/2014/main" xmlns="" id="{00000000-0008-0000-0600-00004F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0" name="Text Box 3">
          <a:extLst>
            <a:ext uri="{FF2B5EF4-FFF2-40B4-BE49-F238E27FC236}">
              <a16:creationId xmlns:a16="http://schemas.microsoft.com/office/drawing/2014/main" xmlns="" id="{00000000-0008-0000-0600-000050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1" name="Text Box 4">
          <a:extLst>
            <a:ext uri="{FF2B5EF4-FFF2-40B4-BE49-F238E27FC236}">
              <a16:creationId xmlns:a16="http://schemas.microsoft.com/office/drawing/2014/main" xmlns="" id="{00000000-0008-0000-0600-000051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82" name="Text Box 5">
          <a:extLst>
            <a:ext uri="{FF2B5EF4-FFF2-40B4-BE49-F238E27FC236}">
              <a16:creationId xmlns:a16="http://schemas.microsoft.com/office/drawing/2014/main" xmlns="" id="{00000000-0008-0000-0600-000052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83" name="Text Box 7">
          <a:extLst>
            <a:ext uri="{FF2B5EF4-FFF2-40B4-BE49-F238E27FC236}">
              <a16:creationId xmlns:a16="http://schemas.microsoft.com/office/drawing/2014/main" xmlns="" id="{00000000-0008-0000-0600-000053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4" name="Text Box 1">
          <a:extLst>
            <a:ext uri="{FF2B5EF4-FFF2-40B4-BE49-F238E27FC236}">
              <a16:creationId xmlns:a16="http://schemas.microsoft.com/office/drawing/2014/main" xmlns="" id="{00000000-0008-0000-0600-000054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5" name="Text Box 2">
          <a:extLst>
            <a:ext uri="{FF2B5EF4-FFF2-40B4-BE49-F238E27FC236}">
              <a16:creationId xmlns:a16="http://schemas.microsoft.com/office/drawing/2014/main" xmlns="" id="{00000000-0008-0000-0600-000055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6" name="Text Box 3">
          <a:extLst>
            <a:ext uri="{FF2B5EF4-FFF2-40B4-BE49-F238E27FC236}">
              <a16:creationId xmlns:a16="http://schemas.microsoft.com/office/drawing/2014/main" xmlns="" id="{00000000-0008-0000-0600-000056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87" name="Text Box 4">
          <a:extLst>
            <a:ext uri="{FF2B5EF4-FFF2-40B4-BE49-F238E27FC236}">
              <a16:creationId xmlns:a16="http://schemas.microsoft.com/office/drawing/2014/main" xmlns="" id="{00000000-0008-0000-0600-000057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8" name="Text Box 5">
          <a:extLst>
            <a:ext uri="{FF2B5EF4-FFF2-40B4-BE49-F238E27FC236}">
              <a16:creationId xmlns:a16="http://schemas.microsoft.com/office/drawing/2014/main" xmlns="" id="{00000000-0008-0000-0600-000058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89" name="Text Box 7">
          <a:extLst>
            <a:ext uri="{FF2B5EF4-FFF2-40B4-BE49-F238E27FC236}">
              <a16:creationId xmlns:a16="http://schemas.microsoft.com/office/drawing/2014/main" xmlns="" id="{00000000-0008-0000-0600-000059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0" name="Text Box 1">
          <a:extLst>
            <a:ext uri="{FF2B5EF4-FFF2-40B4-BE49-F238E27FC236}">
              <a16:creationId xmlns:a16="http://schemas.microsoft.com/office/drawing/2014/main" xmlns="" id="{00000000-0008-0000-0600-00005A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1" name="Text Box 2">
          <a:extLst>
            <a:ext uri="{FF2B5EF4-FFF2-40B4-BE49-F238E27FC236}">
              <a16:creationId xmlns:a16="http://schemas.microsoft.com/office/drawing/2014/main" xmlns="" id="{00000000-0008-0000-0600-00005B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2" name="Text Box 3">
          <a:extLst>
            <a:ext uri="{FF2B5EF4-FFF2-40B4-BE49-F238E27FC236}">
              <a16:creationId xmlns:a16="http://schemas.microsoft.com/office/drawing/2014/main" xmlns="" id="{00000000-0008-0000-0600-00005C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3" name="Text Box 4">
          <a:extLst>
            <a:ext uri="{FF2B5EF4-FFF2-40B4-BE49-F238E27FC236}">
              <a16:creationId xmlns:a16="http://schemas.microsoft.com/office/drawing/2014/main" xmlns="" id="{00000000-0008-0000-0600-00005D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4" name="Text Box 5">
          <a:extLst>
            <a:ext uri="{FF2B5EF4-FFF2-40B4-BE49-F238E27FC236}">
              <a16:creationId xmlns:a16="http://schemas.microsoft.com/office/drawing/2014/main" xmlns="" id="{00000000-0008-0000-0600-00005E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5" name="Text Box 7">
          <a:extLst>
            <a:ext uri="{FF2B5EF4-FFF2-40B4-BE49-F238E27FC236}">
              <a16:creationId xmlns:a16="http://schemas.microsoft.com/office/drawing/2014/main" xmlns="" id="{00000000-0008-0000-0600-00005F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6" name="Text Box 1">
          <a:extLst>
            <a:ext uri="{FF2B5EF4-FFF2-40B4-BE49-F238E27FC236}">
              <a16:creationId xmlns:a16="http://schemas.microsoft.com/office/drawing/2014/main" xmlns="" id="{00000000-0008-0000-0600-000060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97" name="Text Box 2">
          <a:extLst>
            <a:ext uri="{FF2B5EF4-FFF2-40B4-BE49-F238E27FC236}">
              <a16:creationId xmlns:a16="http://schemas.microsoft.com/office/drawing/2014/main" xmlns="" id="{00000000-0008-0000-0600-000061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8" name="Text Box 3">
          <a:extLst>
            <a:ext uri="{FF2B5EF4-FFF2-40B4-BE49-F238E27FC236}">
              <a16:creationId xmlns:a16="http://schemas.microsoft.com/office/drawing/2014/main" xmlns="" id="{00000000-0008-0000-0600-000062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99" name="Text Box 4">
          <a:extLst>
            <a:ext uri="{FF2B5EF4-FFF2-40B4-BE49-F238E27FC236}">
              <a16:creationId xmlns:a16="http://schemas.microsoft.com/office/drawing/2014/main" xmlns="" id="{00000000-0008-0000-0600-000063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00" name="Text Box 5">
          <a:extLst>
            <a:ext uri="{FF2B5EF4-FFF2-40B4-BE49-F238E27FC236}">
              <a16:creationId xmlns:a16="http://schemas.microsoft.com/office/drawing/2014/main" xmlns="" id="{00000000-0008-0000-0600-000064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01" name="Text Box 7">
          <a:extLst>
            <a:ext uri="{FF2B5EF4-FFF2-40B4-BE49-F238E27FC236}">
              <a16:creationId xmlns:a16="http://schemas.microsoft.com/office/drawing/2014/main" xmlns="" id="{00000000-0008-0000-0600-000065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2" name="Text Box 1">
          <a:extLst>
            <a:ext uri="{FF2B5EF4-FFF2-40B4-BE49-F238E27FC236}">
              <a16:creationId xmlns:a16="http://schemas.microsoft.com/office/drawing/2014/main" xmlns="" id="{00000000-0008-0000-0600-000066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3" name="Text Box 3">
          <a:extLst>
            <a:ext uri="{FF2B5EF4-FFF2-40B4-BE49-F238E27FC236}">
              <a16:creationId xmlns:a16="http://schemas.microsoft.com/office/drawing/2014/main" xmlns="" id="{00000000-0008-0000-0600-000067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04" name="Text Box 4">
          <a:extLst>
            <a:ext uri="{FF2B5EF4-FFF2-40B4-BE49-F238E27FC236}">
              <a16:creationId xmlns:a16="http://schemas.microsoft.com/office/drawing/2014/main" xmlns="" id="{00000000-0008-0000-0600-000068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5" name="Text Box 1">
          <a:extLst>
            <a:ext uri="{FF2B5EF4-FFF2-40B4-BE49-F238E27FC236}">
              <a16:creationId xmlns:a16="http://schemas.microsoft.com/office/drawing/2014/main" xmlns="" id="{00000000-0008-0000-0600-000069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6" name="Text Box 3">
          <a:extLst>
            <a:ext uri="{FF2B5EF4-FFF2-40B4-BE49-F238E27FC236}">
              <a16:creationId xmlns:a16="http://schemas.microsoft.com/office/drawing/2014/main" xmlns="" id="{00000000-0008-0000-0600-00006A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7" name="Text Box 4">
          <a:extLst>
            <a:ext uri="{FF2B5EF4-FFF2-40B4-BE49-F238E27FC236}">
              <a16:creationId xmlns:a16="http://schemas.microsoft.com/office/drawing/2014/main" xmlns="" id="{00000000-0008-0000-0600-00006B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8" name="Text Box 1">
          <a:extLst>
            <a:ext uri="{FF2B5EF4-FFF2-40B4-BE49-F238E27FC236}">
              <a16:creationId xmlns:a16="http://schemas.microsoft.com/office/drawing/2014/main" xmlns="" id="{00000000-0008-0000-0600-00006C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09" name="Text Box 3">
          <a:extLst>
            <a:ext uri="{FF2B5EF4-FFF2-40B4-BE49-F238E27FC236}">
              <a16:creationId xmlns:a16="http://schemas.microsoft.com/office/drawing/2014/main" xmlns="" id="{00000000-0008-0000-0600-00006D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0" name="Text Box 4">
          <a:extLst>
            <a:ext uri="{FF2B5EF4-FFF2-40B4-BE49-F238E27FC236}">
              <a16:creationId xmlns:a16="http://schemas.microsoft.com/office/drawing/2014/main" xmlns="" id="{00000000-0008-0000-0600-00006E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1" name="Text Box 1">
          <a:extLst>
            <a:ext uri="{FF2B5EF4-FFF2-40B4-BE49-F238E27FC236}">
              <a16:creationId xmlns:a16="http://schemas.microsoft.com/office/drawing/2014/main" xmlns="" id="{00000000-0008-0000-0600-00006F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2" name="Text Box 3">
          <a:extLst>
            <a:ext uri="{FF2B5EF4-FFF2-40B4-BE49-F238E27FC236}">
              <a16:creationId xmlns:a16="http://schemas.microsoft.com/office/drawing/2014/main" xmlns="" id="{00000000-0008-0000-0600-000070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13" name="Text Box 4">
          <a:extLst>
            <a:ext uri="{FF2B5EF4-FFF2-40B4-BE49-F238E27FC236}">
              <a16:creationId xmlns:a16="http://schemas.microsoft.com/office/drawing/2014/main" xmlns="" id="{00000000-0008-0000-0600-000071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4" name="Text Box 1">
          <a:extLst>
            <a:ext uri="{FF2B5EF4-FFF2-40B4-BE49-F238E27FC236}">
              <a16:creationId xmlns:a16="http://schemas.microsoft.com/office/drawing/2014/main" xmlns="" id="{00000000-0008-0000-0600-000072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5" name="Text Box 2">
          <a:extLst>
            <a:ext uri="{FF2B5EF4-FFF2-40B4-BE49-F238E27FC236}">
              <a16:creationId xmlns:a16="http://schemas.microsoft.com/office/drawing/2014/main" xmlns="" id="{00000000-0008-0000-0600-000073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6" name="Text Box 3">
          <a:extLst>
            <a:ext uri="{FF2B5EF4-FFF2-40B4-BE49-F238E27FC236}">
              <a16:creationId xmlns:a16="http://schemas.microsoft.com/office/drawing/2014/main" xmlns="" id="{00000000-0008-0000-0600-000074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17" name="Text Box 4">
          <a:extLst>
            <a:ext uri="{FF2B5EF4-FFF2-40B4-BE49-F238E27FC236}">
              <a16:creationId xmlns:a16="http://schemas.microsoft.com/office/drawing/2014/main" xmlns="" id="{00000000-0008-0000-0600-000075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8" name="Text Box 5">
          <a:extLst>
            <a:ext uri="{FF2B5EF4-FFF2-40B4-BE49-F238E27FC236}">
              <a16:creationId xmlns:a16="http://schemas.microsoft.com/office/drawing/2014/main" xmlns="" id="{00000000-0008-0000-0600-000076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25797</xdr:rowOff>
    </xdr:to>
    <xdr:sp macro="" textlink="">
      <xdr:nvSpPr>
        <xdr:cNvPr id="119" name="Text Box 7">
          <a:extLst>
            <a:ext uri="{FF2B5EF4-FFF2-40B4-BE49-F238E27FC236}">
              <a16:creationId xmlns:a16="http://schemas.microsoft.com/office/drawing/2014/main" xmlns="" id="{00000000-0008-0000-0600-000077000000}"/>
            </a:ext>
          </a:extLst>
        </xdr:cNvPr>
        <xdr:cNvSpPr txBox="1">
          <a:spLocks noChangeArrowheads="1"/>
        </xdr:cNvSpPr>
      </xdr:nvSpPr>
      <xdr:spPr bwMode="auto">
        <a:xfrm>
          <a:off x="3143250" y="323850"/>
          <a:ext cx="76200"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0" name="Text Box 1">
          <a:extLst>
            <a:ext uri="{FF2B5EF4-FFF2-40B4-BE49-F238E27FC236}">
              <a16:creationId xmlns:a16="http://schemas.microsoft.com/office/drawing/2014/main" xmlns="" id="{00000000-0008-0000-0600-000078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1" name="Text Box 2">
          <a:extLst>
            <a:ext uri="{FF2B5EF4-FFF2-40B4-BE49-F238E27FC236}">
              <a16:creationId xmlns:a16="http://schemas.microsoft.com/office/drawing/2014/main" xmlns="" id="{00000000-0008-0000-0600-000079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2" name="Text Box 3">
          <a:extLst>
            <a:ext uri="{FF2B5EF4-FFF2-40B4-BE49-F238E27FC236}">
              <a16:creationId xmlns:a16="http://schemas.microsoft.com/office/drawing/2014/main" xmlns="" id="{00000000-0008-0000-0600-00007A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3" name="Text Box 4">
          <a:extLst>
            <a:ext uri="{FF2B5EF4-FFF2-40B4-BE49-F238E27FC236}">
              <a16:creationId xmlns:a16="http://schemas.microsoft.com/office/drawing/2014/main" xmlns="" id="{00000000-0008-0000-0600-00007B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4" name="Text Box 5">
          <a:extLst>
            <a:ext uri="{FF2B5EF4-FFF2-40B4-BE49-F238E27FC236}">
              <a16:creationId xmlns:a16="http://schemas.microsoft.com/office/drawing/2014/main" xmlns="" id="{00000000-0008-0000-0600-00007C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5" name="Text Box 7">
          <a:extLst>
            <a:ext uri="{FF2B5EF4-FFF2-40B4-BE49-F238E27FC236}">
              <a16:creationId xmlns:a16="http://schemas.microsoft.com/office/drawing/2014/main" xmlns="" id="{00000000-0008-0000-0600-00007D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6" name="Text Box 1">
          <a:extLst>
            <a:ext uri="{FF2B5EF4-FFF2-40B4-BE49-F238E27FC236}">
              <a16:creationId xmlns:a16="http://schemas.microsoft.com/office/drawing/2014/main" xmlns="" id="{00000000-0008-0000-0600-00007E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27" name="Text Box 2">
          <a:extLst>
            <a:ext uri="{FF2B5EF4-FFF2-40B4-BE49-F238E27FC236}">
              <a16:creationId xmlns:a16="http://schemas.microsoft.com/office/drawing/2014/main" xmlns="" id="{00000000-0008-0000-0600-00007F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8" name="Text Box 3">
          <a:extLst>
            <a:ext uri="{FF2B5EF4-FFF2-40B4-BE49-F238E27FC236}">
              <a16:creationId xmlns:a16="http://schemas.microsoft.com/office/drawing/2014/main" xmlns="" id="{00000000-0008-0000-0600-000080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29" name="Text Box 4">
          <a:extLst>
            <a:ext uri="{FF2B5EF4-FFF2-40B4-BE49-F238E27FC236}">
              <a16:creationId xmlns:a16="http://schemas.microsoft.com/office/drawing/2014/main" xmlns="" id="{00000000-0008-0000-0600-000081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0" name="Text Box 5">
          <a:extLst>
            <a:ext uri="{FF2B5EF4-FFF2-40B4-BE49-F238E27FC236}">
              <a16:creationId xmlns:a16="http://schemas.microsoft.com/office/drawing/2014/main" xmlns="" id="{00000000-0008-0000-0600-000082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1" name="Text Box 7">
          <a:extLst>
            <a:ext uri="{FF2B5EF4-FFF2-40B4-BE49-F238E27FC236}">
              <a16:creationId xmlns:a16="http://schemas.microsoft.com/office/drawing/2014/main" xmlns="" id="{00000000-0008-0000-0600-000083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2" name="Text Box 1">
          <a:extLst>
            <a:ext uri="{FF2B5EF4-FFF2-40B4-BE49-F238E27FC236}">
              <a16:creationId xmlns:a16="http://schemas.microsoft.com/office/drawing/2014/main" xmlns="" id="{00000000-0008-0000-0600-000084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3" name="Text Box 2">
          <a:extLst>
            <a:ext uri="{FF2B5EF4-FFF2-40B4-BE49-F238E27FC236}">
              <a16:creationId xmlns:a16="http://schemas.microsoft.com/office/drawing/2014/main" xmlns="" id="{00000000-0008-0000-0600-000085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4" name="Text Box 3">
          <a:extLst>
            <a:ext uri="{FF2B5EF4-FFF2-40B4-BE49-F238E27FC236}">
              <a16:creationId xmlns:a16="http://schemas.microsoft.com/office/drawing/2014/main" xmlns="" id="{00000000-0008-0000-0600-000086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35" name="Text Box 4">
          <a:extLst>
            <a:ext uri="{FF2B5EF4-FFF2-40B4-BE49-F238E27FC236}">
              <a16:creationId xmlns:a16="http://schemas.microsoft.com/office/drawing/2014/main" xmlns="" id="{00000000-0008-0000-0600-000087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6" name="Text Box 5">
          <a:extLst>
            <a:ext uri="{FF2B5EF4-FFF2-40B4-BE49-F238E27FC236}">
              <a16:creationId xmlns:a16="http://schemas.microsoft.com/office/drawing/2014/main" xmlns="" id="{00000000-0008-0000-0600-000088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25527</xdr:rowOff>
    </xdr:to>
    <xdr:sp macro="" textlink="">
      <xdr:nvSpPr>
        <xdr:cNvPr id="137" name="Text Box 7">
          <a:extLst>
            <a:ext uri="{FF2B5EF4-FFF2-40B4-BE49-F238E27FC236}">
              <a16:creationId xmlns:a16="http://schemas.microsoft.com/office/drawing/2014/main" xmlns="" id="{00000000-0008-0000-0600-000089000000}"/>
            </a:ext>
          </a:extLst>
        </xdr:cNvPr>
        <xdr:cNvSpPr txBox="1">
          <a:spLocks noChangeArrowheads="1"/>
        </xdr:cNvSpPr>
      </xdr:nvSpPr>
      <xdr:spPr bwMode="auto">
        <a:xfrm>
          <a:off x="3143250" y="323850"/>
          <a:ext cx="76200"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38" name="Text Box 1">
          <a:extLst>
            <a:ext uri="{FF2B5EF4-FFF2-40B4-BE49-F238E27FC236}">
              <a16:creationId xmlns:a16="http://schemas.microsoft.com/office/drawing/2014/main" xmlns="" id="{00000000-0008-0000-0600-00008A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39" name="Text Box 3">
          <a:extLst>
            <a:ext uri="{FF2B5EF4-FFF2-40B4-BE49-F238E27FC236}">
              <a16:creationId xmlns:a16="http://schemas.microsoft.com/office/drawing/2014/main" xmlns="" id="{00000000-0008-0000-0600-00008B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0" name="Text Box 4">
          <a:extLst>
            <a:ext uri="{FF2B5EF4-FFF2-40B4-BE49-F238E27FC236}">
              <a16:creationId xmlns:a16="http://schemas.microsoft.com/office/drawing/2014/main" xmlns="" id="{00000000-0008-0000-0600-00008C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1" name="Text Box 1">
          <a:extLst>
            <a:ext uri="{FF2B5EF4-FFF2-40B4-BE49-F238E27FC236}">
              <a16:creationId xmlns:a16="http://schemas.microsoft.com/office/drawing/2014/main" xmlns="" id="{00000000-0008-0000-0600-00008D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2" name="Text Box 3">
          <a:extLst>
            <a:ext uri="{FF2B5EF4-FFF2-40B4-BE49-F238E27FC236}">
              <a16:creationId xmlns:a16="http://schemas.microsoft.com/office/drawing/2014/main" xmlns="" id="{00000000-0008-0000-0600-00008E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3" name="Text Box 4">
          <a:extLst>
            <a:ext uri="{FF2B5EF4-FFF2-40B4-BE49-F238E27FC236}">
              <a16:creationId xmlns:a16="http://schemas.microsoft.com/office/drawing/2014/main" xmlns="" id="{00000000-0008-0000-0600-00008F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4" name="Text Box 1">
          <a:extLst>
            <a:ext uri="{FF2B5EF4-FFF2-40B4-BE49-F238E27FC236}">
              <a16:creationId xmlns:a16="http://schemas.microsoft.com/office/drawing/2014/main" xmlns="" id="{00000000-0008-0000-0600-000090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5" name="Text Box 3">
          <a:extLst>
            <a:ext uri="{FF2B5EF4-FFF2-40B4-BE49-F238E27FC236}">
              <a16:creationId xmlns:a16="http://schemas.microsoft.com/office/drawing/2014/main" xmlns="" id="{00000000-0008-0000-0600-000091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418719</xdr:colOff>
      <xdr:row>6</xdr:row>
      <xdr:rowOff>26288</xdr:rowOff>
    </xdr:to>
    <xdr:sp macro="" textlink="">
      <xdr:nvSpPr>
        <xdr:cNvPr id="146" name="Text Box 4">
          <a:extLst>
            <a:ext uri="{FF2B5EF4-FFF2-40B4-BE49-F238E27FC236}">
              <a16:creationId xmlns:a16="http://schemas.microsoft.com/office/drawing/2014/main" xmlns="" id="{00000000-0008-0000-0600-000092000000}"/>
            </a:ext>
          </a:extLst>
        </xdr:cNvPr>
        <xdr:cNvSpPr txBox="1">
          <a:spLocks noChangeArrowheads="1"/>
        </xdr:cNvSpPr>
      </xdr:nvSpPr>
      <xdr:spPr bwMode="auto">
        <a:xfrm>
          <a:off x="3143250" y="809625"/>
          <a:ext cx="76200" cy="171449"/>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7" name="Text Box 1">
          <a:extLst>
            <a:ext uri="{FF2B5EF4-FFF2-40B4-BE49-F238E27FC236}">
              <a16:creationId xmlns:a16="http://schemas.microsoft.com/office/drawing/2014/main" xmlns="" id="{00000000-0008-0000-0600-000093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8" name="Text Box 3">
          <a:extLst>
            <a:ext uri="{FF2B5EF4-FFF2-40B4-BE49-F238E27FC236}">
              <a16:creationId xmlns:a16="http://schemas.microsoft.com/office/drawing/2014/main" xmlns="" id="{00000000-0008-0000-0600-000094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418719</xdr:colOff>
      <xdr:row>3</xdr:row>
      <xdr:rowOff>26144</xdr:rowOff>
    </xdr:to>
    <xdr:sp macro="" textlink="">
      <xdr:nvSpPr>
        <xdr:cNvPr id="149" name="Text Box 4">
          <a:extLst>
            <a:ext uri="{FF2B5EF4-FFF2-40B4-BE49-F238E27FC236}">
              <a16:creationId xmlns:a16="http://schemas.microsoft.com/office/drawing/2014/main" xmlns="" id="{00000000-0008-0000-0600-000095000000}"/>
            </a:ext>
          </a:extLst>
        </xdr:cNvPr>
        <xdr:cNvSpPr txBox="1">
          <a:spLocks noChangeArrowheads="1"/>
        </xdr:cNvSpPr>
      </xdr:nvSpPr>
      <xdr:spPr bwMode="auto">
        <a:xfrm>
          <a:off x="3143250" y="323850"/>
          <a:ext cx="76200" cy="145016"/>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0" name="Text Box 1">
          <a:extLst>
            <a:ext uri="{FF2B5EF4-FFF2-40B4-BE49-F238E27FC236}">
              <a16:creationId xmlns:a16="http://schemas.microsoft.com/office/drawing/2014/main" xmlns="" id="{00000000-0008-0000-0600-000096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1" name="Text Box 2">
          <a:extLst>
            <a:ext uri="{FF2B5EF4-FFF2-40B4-BE49-F238E27FC236}">
              <a16:creationId xmlns:a16="http://schemas.microsoft.com/office/drawing/2014/main" xmlns="" id="{00000000-0008-0000-0600-000097000000}"/>
            </a:ext>
          </a:extLst>
        </xdr:cNvPr>
        <xdr:cNvSpPr txBox="1">
          <a:spLocks noChangeArrowheads="1"/>
        </xdr:cNvSpPr>
      </xdr:nvSpPr>
      <xdr:spPr bwMode="auto">
        <a:xfrm>
          <a:off x="3143250" y="323850"/>
          <a:ext cx="66675"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2" name="Text Box 3">
          <a:extLst>
            <a:ext uri="{FF2B5EF4-FFF2-40B4-BE49-F238E27FC236}">
              <a16:creationId xmlns:a16="http://schemas.microsoft.com/office/drawing/2014/main" xmlns="" id="{00000000-0008-0000-0600-000098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3" name="Text Box 4">
          <a:extLst>
            <a:ext uri="{FF2B5EF4-FFF2-40B4-BE49-F238E27FC236}">
              <a16:creationId xmlns:a16="http://schemas.microsoft.com/office/drawing/2014/main" xmlns="" id="{00000000-0008-0000-0600-000099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4" name="Text Box 5">
          <a:extLst>
            <a:ext uri="{FF2B5EF4-FFF2-40B4-BE49-F238E27FC236}">
              <a16:creationId xmlns:a16="http://schemas.microsoft.com/office/drawing/2014/main" xmlns="" id="{00000000-0008-0000-0600-00009A000000}"/>
            </a:ext>
          </a:extLst>
        </xdr:cNvPr>
        <xdr:cNvSpPr txBox="1">
          <a:spLocks noChangeArrowheads="1"/>
        </xdr:cNvSpPr>
      </xdr:nvSpPr>
      <xdr:spPr bwMode="auto">
        <a:xfrm>
          <a:off x="3143250" y="323850"/>
          <a:ext cx="66675" cy="146193"/>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25797</xdr:rowOff>
    </xdr:to>
    <xdr:sp macro="" textlink="">
      <xdr:nvSpPr>
        <xdr:cNvPr id="155" name="Text Box 7">
          <a:extLst>
            <a:ext uri="{FF2B5EF4-FFF2-40B4-BE49-F238E27FC236}">
              <a16:creationId xmlns:a16="http://schemas.microsoft.com/office/drawing/2014/main" xmlns="" id="{00000000-0008-0000-0600-00009B000000}"/>
            </a:ext>
          </a:extLst>
        </xdr:cNvPr>
        <xdr:cNvSpPr txBox="1">
          <a:spLocks noChangeArrowheads="1"/>
        </xdr:cNvSpPr>
      </xdr:nvSpPr>
      <xdr:spPr bwMode="auto">
        <a:xfrm>
          <a:off x="3143250" y="323850"/>
          <a:ext cx="66675" cy="146193"/>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6" name="Text Box 1">
          <a:extLst>
            <a:ext uri="{FF2B5EF4-FFF2-40B4-BE49-F238E27FC236}">
              <a16:creationId xmlns:a16="http://schemas.microsoft.com/office/drawing/2014/main" xmlns="" id="{00000000-0008-0000-0600-00009C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57" name="Text Box 2">
          <a:extLst>
            <a:ext uri="{FF2B5EF4-FFF2-40B4-BE49-F238E27FC236}">
              <a16:creationId xmlns:a16="http://schemas.microsoft.com/office/drawing/2014/main" xmlns="" id="{00000000-0008-0000-0600-00009D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8" name="Text Box 3">
          <a:extLst>
            <a:ext uri="{FF2B5EF4-FFF2-40B4-BE49-F238E27FC236}">
              <a16:creationId xmlns:a16="http://schemas.microsoft.com/office/drawing/2014/main" xmlns="" id="{00000000-0008-0000-0600-00009E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59" name="Text Box 4">
          <a:extLst>
            <a:ext uri="{FF2B5EF4-FFF2-40B4-BE49-F238E27FC236}">
              <a16:creationId xmlns:a16="http://schemas.microsoft.com/office/drawing/2014/main" xmlns="" id="{00000000-0008-0000-0600-00009F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0" name="Text Box 5">
          <a:extLst>
            <a:ext uri="{FF2B5EF4-FFF2-40B4-BE49-F238E27FC236}">
              <a16:creationId xmlns:a16="http://schemas.microsoft.com/office/drawing/2014/main" xmlns="" id="{00000000-0008-0000-0600-0000A0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1" name="Text Box 7">
          <a:extLst>
            <a:ext uri="{FF2B5EF4-FFF2-40B4-BE49-F238E27FC236}">
              <a16:creationId xmlns:a16="http://schemas.microsoft.com/office/drawing/2014/main" xmlns="" id="{00000000-0008-0000-0600-0000A1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2" name="Text Box 1">
          <a:extLst>
            <a:ext uri="{FF2B5EF4-FFF2-40B4-BE49-F238E27FC236}">
              <a16:creationId xmlns:a16="http://schemas.microsoft.com/office/drawing/2014/main" xmlns="" id="{00000000-0008-0000-0600-0000A2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3" name="Text Box 2">
          <a:extLst>
            <a:ext uri="{FF2B5EF4-FFF2-40B4-BE49-F238E27FC236}">
              <a16:creationId xmlns:a16="http://schemas.microsoft.com/office/drawing/2014/main" xmlns="" id="{00000000-0008-0000-0600-0000A3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4" name="Text Box 3">
          <a:extLst>
            <a:ext uri="{FF2B5EF4-FFF2-40B4-BE49-F238E27FC236}">
              <a16:creationId xmlns:a16="http://schemas.microsoft.com/office/drawing/2014/main" xmlns="" id="{00000000-0008-0000-0600-0000A4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65" name="Text Box 4">
          <a:extLst>
            <a:ext uri="{FF2B5EF4-FFF2-40B4-BE49-F238E27FC236}">
              <a16:creationId xmlns:a16="http://schemas.microsoft.com/office/drawing/2014/main" xmlns="" id="{00000000-0008-0000-0600-0000A5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6" name="Text Box 5">
          <a:extLst>
            <a:ext uri="{FF2B5EF4-FFF2-40B4-BE49-F238E27FC236}">
              <a16:creationId xmlns:a16="http://schemas.microsoft.com/office/drawing/2014/main" xmlns="" id="{00000000-0008-0000-0600-0000A6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25527</xdr:rowOff>
    </xdr:to>
    <xdr:sp macro="" textlink="">
      <xdr:nvSpPr>
        <xdr:cNvPr id="167" name="Text Box 7">
          <a:extLst>
            <a:ext uri="{FF2B5EF4-FFF2-40B4-BE49-F238E27FC236}">
              <a16:creationId xmlns:a16="http://schemas.microsoft.com/office/drawing/2014/main" xmlns="" id="{00000000-0008-0000-0600-0000A7000000}"/>
            </a:ext>
          </a:extLst>
        </xdr:cNvPr>
        <xdr:cNvSpPr txBox="1">
          <a:spLocks noChangeArrowheads="1"/>
        </xdr:cNvSpPr>
      </xdr:nvSpPr>
      <xdr:spPr bwMode="auto">
        <a:xfrm>
          <a:off x="3143250" y="323850"/>
          <a:ext cx="66675" cy="142875"/>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68" name="Text Box 1">
          <a:extLst>
            <a:ext uri="{FF2B5EF4-FFF2-40B4-BE49-F238E27FC236}">
              <a16:creationId xmlns:a16="http://schemas.microsoft.com/office/drawing/2014/main" xmlns="" id="{00000000-0008-0000-0600-0000A8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69" name="Text Box 3">
          <a:extLst>
            <a:ext uri="{FF2B5EF4-FFF2-40B4-BE49-F238E27FC236}">
              <a16:creationId xmlns:a16="http://schemas.microsoft.com/office/drawing/2014/main" xmlns="" id="{00000000-0008-0000-0600-0000A9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0" name="Text Box 4">
          <a:extLst>
            <a:ext uri="{FF2B5EF4-FFF2-40B4-BE49-F238E27FC236}">
              <a16:creationId xmlns:a16="http://schemas.microsoft.com/office/drawing/2014/main" xmlns="" id="{00000000-0008-0000-0600-0000AA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1" name="Text Box 1">
          <a:extLst>
            <a:ext uri="{FF2B5EF4-FFF2-40B4-BE49-F238E27FC236}">
              <a16:creationId xmlns:a16="http://schemas.microsoft.com/office/drawing/2014/main" xmlns="" id="{00000000-0008-0000-0600-0000AB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2" name="Text Box 3">
          <a:extLst>
            <a:ext uri="{FF2B5EF4-FFF2-40B4-BE49-F238E27FC236}">
              <a16:creationId xmlns:a16="http://schemas.microsoft.com/office/drawing/2014/main" xmlns="" id="{00000000-0008-0000-0600-0000AC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3" name="Text Box 4">
          <a:extLst>
            <a:ext uri="{FF2B5EF4-FFF2-40B4-BE49-F238E27FC236}">
              <a16:creationId xmlns:a16="http://schemas.microsoft.com/office/drawing/2014/main" xmlns="" id="{00000000-0008-0000-0600-0000AD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4" name="Text Box 1">
          <a:extLst>
            <a:ext uri="{FF2B5EF4-FFF2-40B4-BE49-F238E27FC236}">
              <a16:creationId xmlns:a16="http://schemas.microsoft.com/office/drawing/2014/main" xmlns="" id="{00000000-0008-0000-0600-0000AE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5" name="Text Box 3">
          <a:extLst>
            <a:ext uri="{FF2B5EF4-FFF2-40B4-BE49-F238E27FC236}">
              <a16:creationId xmlns:a16="http://schemas.microsoft.com/office/drawing/2014/main" xmlns="" id="{00000000-0008-0000-0600-0000AF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6</xdr:row>
      <xdr:rowOff>0</xdr:rowOff>
    </xdr:from>
    <xdr:to>
      <xdr:col>2</xdr:col>
      <xdr:colOff>409194</xdr:colOff>
      <xdr:row>6</xdr:row>
      <xdr:rowOff>25630</xdr:rowOff>
    </xdr:to>
    <xdr:sp macro="" textlink="">
      <xdr:nvSpPr>
        <xdr:cNvPr id="176" name="Text Box 4">
          <a:extLst>
            <a:ext uri="{FF2B5EF4-FFF2-40B4-BE49-F238E27FC236}">
              <a16:creationId xmlns:a16="http://schemas.microsoft.com/office/drawing/2014/main" xmlns="" id="{00000000-0008-0000-0600-0000B0000000}"/>
            </a:ext>
          </a:extLst>
        </xdr:cNvPr>
        <xdr:cNvSpPr txBox="1">
          <a:spLocks noChangeArrowheads="1"/>
        </xdr:cNvSpPr>
      </xdr:nvSpPr>
      <xdr:spPr bwMode="auto">
        <a:xfrm>
          <a:off x="3143250" y="809625"/>
          <a:ext cx="66675" cy="384532"/>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7" name="Text Box 1">
          <a:extLst>
            <a:ext uri="{FF2B5EF4-FFF2-40B4-BE49-F238E27FC236}">
              <a16:creationId xmlns:a16="http://schemas.microsoft.com/office/drawing/2014/main" xmlns="" id="{00000000-0008-0000-0600-0000B1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8" name="Text Box 3">
          <a:extLst>
            <a:ext uri="{FF2B5EF4-FFF2-40B4-BE49-F238E27FC236}">
              <a16:creationId xmlns:a16="http://schemas.microsoft.com/office/drawing/2014/main" xmlns="" id="{00000000-0008-0000-0600-0000B2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twoCellAnchor editAs="oneCell">
    <xdr:from>
      <xdr:col>2</xdr:col>
      <xdr:colOff>257175</xdr:colOff>
      <xdr:row>3</xdr:row>
      <xdr:rowOff>0</xdr:rowOff>
    </xdr:from>
    <xdr:to>
      <xdr:col>2</xdr:col>
      <xdr:colOff>409194</xdr:colOff>
      <xdr:row>3</xdr:row>
      <xdr:rowOff>25313</xdr:rowOff>
    </xdr:to>
    <xdr:sp macro="" textlink="">
      <xdr:nvSpPr>
        <xdr:cNvPr id="179" name="Text Box 4">
          <a:extLst>
            <a:ext uri="{FF2B5EF4-FFF2-40B4-BE49-F238E27FC236}">
              <a16:creationId xmlns:a16="http://schemas.microsoft.com/office/drawing/2014/main" xmlns="" id="{00000000-0008-0000-0600-0000B3000000}"/>
            </a:ext>
          </a:extLst>
        </xdr:cNvPr>
        <xdr:cNvSpPr txBox="1">
          <a:spLocks noChangeArrowheads="1"/>
        </xdr:cNvSpPr>
      </xdr:nvSpPr>
      <xdr:spPr bwMode="auto">
        <a:xfrm>
          <a:off x="3143250" y="323850"/>
          <a:ext cx="66675" cy="142661"/>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MAGESH/Final%20bank%20files/Working/PSB/ongoing/PSB%20Arch%202979%20Karur/Comparitive/BOQ/PSB-%20karur%20-%20Empty%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
      <sheetName val="BOQ - Interior"/>
      <sheetName val="Detail-Interior"/>
      <sheetName val="INTERIOR - MOM"/>
      <sheetName val="MOM"/>
      <sheetName val="ELE-MOM"/>
      <sheetName val="Electrical Works "/>
      <sheetName val="HVAC Works "/>
      <sheetName val="CCTV Works "/>
      <sheetName val="A.T.M Works "/>
      <sheetName val="F.A.S"/>
      <sheetName val="Int MAke Of Material "/>
      <sheetName val="MAKE OF MATERIAL"/>
    </sheetNames>
    <sheetDataSet>
      <sheetData sheetId="0"/>
      <sheetData sheetId="1">
        <row r="41">
          <cell r="H41">
            <v>740460</v>
          </cell>
        </row>
        <row r="43">
          <cell r="J43" t="e">
            <v>#REF!</v>
          </cell>
          <cell r="L43" t="e">
            <v>#REF!</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view="pageBreakPreview" zoomScale="85" zoomScaleSheetLayoutView="85" workbookViewId="0">
      <selection activeCell="M9" sqref="M9"/>
    </sheetView>
  </sheetViews>
  <sheetFormatPr defaultRowHeight="14.25"/>
  <cols>
    <col min="1" max="1" width="11.140625" style="9" customWidth="1"/>
    <col min="2" max="2" width="49.7109375" style="9" customWidth="1"/>
    <col min="3" max="3" width="25.7109375" style="9" customWidth="1"/>
    <col min="4" max="6" width="25.7109375" style="9" hidden="1" customWidth="1"/>
    <col min="7" max="7" width="13.140625" style="9" bestFit="1" customWidth="1"/>
    <col min="8" max="9" width="9.140625" style="9"/>
    <col min="10" max="10" width="14.28515625" style="9" bestFit="1" customWidth="1"/>
    <col min="11" max="16384" width="9.140625" style="9"/>
  </cols>
  <sheetData>
    <row r="1" spans="1:12" ht="30" customHeight="1">
      <c r="A1" s="399" t="s">
        <v>208</v>
      </c>
      <c r="B1" s="399"/>
      <c r="C1" s="399"/>
    </row>
    <row r="2" spans="1:12" ht="30" customHeight="1">
      <c r="A2" s="399" t="s">
        <v>211</v>
      </c>
      <c r="B2" s="399"/>
      <c r="C2" s="399"/>
    </row>
    <row r="3" spans="1:12" ht="30" customHeight="1">
      <c r="A3" s="399" t="s">
        <v>64</v>
      </c>
      <c r="B3" s="399"/>
      <c r="C3" s="399"/>
    </row>
    <row r="4" spans="1:12" ht="30" customHeight="1">
      <c r="A4" s="399" t="s">
        <v>73</v>
      </c>
      <c r="B4" s="399"/>
      <c r="C4" s="399"/>
      <c r="G4" s="137"/>
    </row>
    <row r="5" spans="1:12" ht="39.950000000000003" customHeight="1">
      <c r="A5" s="211" t="s">
        <v>22</v>
      </c>
      <c r="B5" s="211" t="s">
        <v>1</v>
      </c>
      <c r="C5" s="211" t="s">
        <v>61</v>
      </c>
      <c r="D5" s="38" t="s">
        <v>61</v>
      </c>
      <c r="E5" s="38" t="s">
        <v>61</v>
      </c>
      <c r="F5" s="38" t="s">
        <v>61</v>
      </c>
    </row>
    <row r="6" spans="1:12" ht="39.950000000000003" customHeight="1">
      <c r="A6" s="212" t="s">
        <v>243</v>
      </c>
      <c r="B6" s="213" t="s">
        <v>23</v>
      </c>
      <c r="C6" s="214"/>
      <c r="D6" s="215">
        <f>'[1]BOQ - Interior'!H41</f>
        <v>740460</v>
      </c>
      <c r="E6" s="215" t="e">
        <f>'[1]BOQ - Interior'!J43</f>
        <v>#REF!</v>
      </c>
      <c r="F6" s="215" t="e">
        <f>'[1]BOQ - Interior'!L43</f>
        <v>#REF!</v>
      </c>
    </row>
    <row r="7" spans="1:12" ht="39.950000000000003" customHeight="1">
      <c r="A7" s="212" t="s">
        <v>244</v>
      </c>
      <c r="B7" s="213" t="s">
        <v>245</v>
      </c>
      <c r="C7" s="214"/>
      <c r="D7" s="215" t="e">
        <f>#REF!</f>
        <v>#REF!</v>
      </c>
      <c r="E7" s="216" t="e">
        <f>#REF!</f>
        <v>#REF!</v>
      </c>
      <c r="F7" s="215" t="e">
        <f>#REF!</f>
        <v>#REF!</v>
      </c>
    </row>
    <row r="8" spans="1:12" ht="39.950000000000003" customHeight="1">
      <c r="A8" s="212" t="s">
        <v>246</v>
      </c>
      <c r="B8" s="213" t="s">
        <v>247</v>
      </c>
      <c r="C8" s="214"/>
      <c r="D8" s="215" t="e">
        <f>#REF!</f>
        <v>#REF!</v>
      </c>
      <c r="E8" s="215" t="e">
        <f>#REF!</f>
        <v>#REF!</v>
      </c>
      <c r="F8" s="215" t="e">
        <f>#REF!</f>
        <v>#REF!</v>
      </c>
    </row>
    <row r="9" spans="1:12" ht="39.950000000000003" customHeight="1">
      <c r="A9" s="212" t="s">
        <v>248</v>
      </c>
      <c r="B9" s="213" t="s">
        <v>249</v>
      </c>
      <c r="C9" s="214"/>
      <c r="D9" s="215" t="e">
        <f>#REF!</f>
        <v>#REF!</v>
      </c>
      <c r="E9" s="215" t="e">
        <f>#REF!</f>
        <v>#REF!</v>
      </c>
      <c r="F9" s="215" t="e">
        <f>#REF!</f>
        <v>#REF!</v>
      </c>
      <c r="G9" s="27"/>
    </row>
    <row r="10" spans="1:12" ht="39.950000000000003" customHeight="1">
      <c r="A10" s="212" t="s">
        <v>250</v>
      </c>
      <c r="B10" s="213" t="s">
        <v>251</v>
      </c>
      <c r="C10" s="214"/>
      <c r="D10" s="215" t="e">
        <f>#REF!</f>
        <v>#REF!</v>
      </c>
      <c r="E10" s="215" t="e">
        <f>#REF!</f>
        <v>#REF!</v>
      </c>
      <c r="F10" s="216" t="e">
        <f>#REF!</f>
        <v>#REF!</v>
      </c>
    </row>
    <row r="11" spans="1:12" ht="39.950000000000003" customHeight="1">
      <c r="A11" s="212" t="s">
        <v>252</v>
      </c>
      <c r="B11" s="213" t="s">
        <v>253</v>
      </c>
      <c r="C11" s="214"/>
      <c r="D11" s="215" t="e">
        <f>#REF!</f>
        <v>#REF!</v>
      </c>
      <c r="E11" s="215" t="e">
        <f>#REF!</f>
        <v>#REF!</v>
      </c>
      <c r="F11" s="215" t="e">
        <f>#REF!</f>
        <v>#REF!</v>
      </c>
    </row>
    <row r="12" spans="1:12" s="222" customFormat="1" ht="39.950000000000003" customHeight="1">
      <c r="A12" s="217"/>
      <c r="B12" s="218" t="s">
        <v>254</v>
      </c>
      <c r="C12" s="219"/>
      <c r="D12" s="220" t="e">
        <f>SUM(D6:D11)</f>
        <v>#REF!</v>
      </c>
      <c r="E12" s="221" t="e">
        <f>SUM(E6:E11)</f>
        <v>#REF!</v>
      </c>
      <c r="F12" s="221" t="e">
        <f>SUM(F6:F11)</f>
        <v>#REF!</v>
      </c>
      <c r="J12" s="223"/>
    </row>
    <row r="13" spans="1:12" s="222" customFormat="1" ht="39.950000000000003" customHeight="1">
      <c r="A13" s="224"/>
      <c r="B13" s="225" t="s">
        <v>255</v>
      </c>
      <c r="C13" s="219"/>
      <c r="D13" s="220" t="e">
        <f>#REF!*0.18</f>
        <v>#REF!</v>
      </c>
      <c r="E13" s="221" t="e">
        <f>#REF!*0.18</f>
        <v>#REF!</v>
      </c>
      <c r="F13" s="221" t="e">
        <f>#REF!*0.18</f>
        <v>#REF!</v>
      </c>
      <c r="J13" s="223"/>
    </row>
    <row r="14" spans="1:12" s="222" customFormat="1" ht="39.950000000000003" customHeight="1">
      <c r="A14" s="226"/>
      <c r="B14" s="227" t="s">
        <v>457</v>
      </c>
      <c r="C14" s="228"/>
      <c r="D14" s="220" t="e">
        <f>D13+#REF!</f>
        <v>#REF!</v>
      </c>
      <c r="E14" s="221" t="e">
        <f>E13+#REF!</f>
        <v>#REF!</v>
      </c>
      <c r="F14" s="221" t="e">
        <f>F13+#REF!</f>
        <v>#REF!</v>
      </c>
      <c r="J14" s="223"/>
    </row>
    <row r="15" spans="1:12" ht="39.950000000000003" customHeight="1">
      <c r="A15" s="400" t="s">
        <v>456</v>
      </c>
      <c r="B15" s="401"/>
      <c r="C15" s="402"/>
      <c r="L15" s="27"/>
    </row>
    <row r="16" spans="1:12" ht="6.75" customHeight="1" thickBot="1">
      <c r="A16" s="403"/>
      <c r="B16" s="404"/>
      <c r="C16" s="405"/>
      <c r="E16" s="37"/>
      <c r="F16" s="131"/>
      <c r="G16" s="27"/>
      <c r="L16" s="27"/>
    </row>
    <row r="17" spans="1:3" ht="30" customHeight="1" thickBot="1">
      <c r="A17" s="396" t="s">
        <v>180</v>
      </c>
      <c r="B17" s="397"/>
      <c r="C17" s="398"/>
    </row>
    <row r="18" spans="1:3" ht="20.100000000000001" customHeight="1">
      <c r="B18" s="26"/>
    </row>
    <row r="19" spans="1:3" ht="24.95" customHeight="1"/>
  </sheetData>
  <mergeCells count="6">
    <mergeCell ref="A17:C17"/>
    <mergeCell ref="A1:C1"/>
    <mergeCell ref="A2:C2"/>
    <mergeCell ref="A3:C3"/>
    <mergeCell ref="A4:C4"/>
    <mergeCell ref="A15:C16"/>
  </mergeCells>
  <printOptions horizontalCentered="1"/>
  <pageMargins left="0.51181102362204722" right="0.39370078740157483" top="0.74803149606299213" bottom="0.51181102362204722" header="0.31496062992125984" footer="0.31496062992125984"/>
  <pageSetup paperSize="9" scale="90" orientation="portrait" r:id="rId1"/>
  <headerFooter>
    <oddHeader xml:space="preserve">&amp;L&amp;"Arial,Bold"&amp;9COST SUMMARY </oddHeader>
    <oddFooter>&amp;L&amp;9Client : M/s Punjab &amp; Sind Bank.Chennai ZO.&amp;C&amp;9&amp;P of &amp;N&amp;R&amp;9Architect: M/S Nanda &amp;&amp; Associates.</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view="pageBreakPreview" zoomScale="90" zoomScaleNormal="100" zoomScaleSheetLayoutView="90" workbookViewId="0">
      <selection activeCell="B83" sqref="B83"/>
    </sheetView>
  </sheetViews>
  <sheetFormatPr defaultRowHeight="12.75"/>
  <cols>
    <col min="2" max="2" width="42.140625" customWidth="1"/>
    <col min="3" max="3" width="54.85546875" bestFit="1" customWidth="1"/>
  </cols>
  <sheetData>
    <row r="1" spans="1:6" ht="21.75" customHeight="1">
      <c r="A1" s="441" t="s">
        <v>271</v>
      </c>
      <c r="B1" s="442"/>
      <c r="C1" s="442"/>
      <c r="D1" s="354"/>
      <c r="E1" s="354"/>
      <c r="F1" s="354"/>
    </row>
    <row r="2" spans="1:6" ht="31.5" customHeight="1">
      <c r="A2" s="443" t="s">
        <v>272</v>
      </c>
      <c r="B2" s="444"/>
      <c r="C2" s="444"/>
      <c r="D2" s="355"/>
      <c r="E2" s="355"/>
      <c r="F2" s="355"/>
    </row>
    <row r="3" spans="1:6" ht="31.5" customHeight="1">
      <c r="A3" s="443" t="s">
        <v>443</v>
      </c>
      <c r="B3" s="444"/>
      <c r="C3" s="445"/>
      <c r="D3" s="355"/>
      <c r="E3" s="355"/>
      <c r="F3" s="355"/>
    </row>
    <row r="4" spans="1:6" s="241" customFormat="1" ht="30" customHeight="1">
      <c r="A4" s="356" t="s">
        <v>74</v>
      </c>
      <c r="B4" s="357" t="s">
        <v>75</v>
      </c>
      <c r="C4" s="356" t="s">
        <v>76</v>
      </c>
    </row>
    <row r="5" spans="1:6">
      <c r="A5" s="358">
        <v>1</v>
      </c>
      <c r="B5" s="359" t="s">
        <v>77</v>
      </c>
      <c r="C5" s="360" t="s">
        <v>78</v>
      </c>
    </row>
    <row r="6" spans="1:6" ht="14.25">
      <c r="A6" s="361"/>
      <c r="B6" s="359" t="s">
        <v>79</v>
      </c>
      <c r="C6" s="362"/>
    </row>
    <row r="7" spans="1:6">
      <c r="A7" s="358">
        <v>2</v>
      </c>
      <c r="B7" s="359" t="s">
        <v>80</v>
      </c>
      <c r="C7" s="360" t="s">
        <v>78</v>
      </c>
    </row>
    <row r="8" spans="1:6" ht="14.25">
      <c r="A8" s="358"/>
      <c r="B8" s="363"/>
      <c r="C8" s="362"/>
    </row>
    <row r="9" spans="1:6">
      <c r="A9" s="358">
        <v>3</v>
      </c>
      <c r="B9" s="359" t="s">
        <v>81</v>
      </c>
      <c r="C9" s="360" t="s">
        <v>82</v>
      </c>
    </row>
    <row r="10" spans="1:6" ht="14.25">
      <c r="A10" s="361"/>
      <c r="B10" s="359" t="s">
        <v>79</v>
      </c>
      <c r="C10" s="362"/>
    </row>
    <row r="11" spans="1:6">
      <c r="A11" s="358">
        <v>4</v>
      </c>
      <c r="B11" s="359" t="s">
        <v>83</v>
      </c>
      <c r="C11" s="360" t="s">
        <v>82</v>
      </c>
    </row>
    <row r="12" spans="1:6" ht="14.25">
      <c r="A12" s="358"/>
      <c r="B12" s="359"/>
      <c r="C12" s="362"/>
    </row>
    <row r="13" spans="1:6">
      <c r="A13" s="358">
        <v>5</v>
      </c>
      <c r="B13" s="359" t="s">
        <v>84</v>
      </c>
      <c r="C13" s="360" t="s">
        <v>85</v>
      </c>
    </row>
    <row r="14" spans="1:6" ht="14.25">
      <c r="A14" s="361"/>
      <c r="B14" s="359" t="s">
        <v>79</v>
      </c>
      <c r="C14" s="362"/>
    </row>
    <row r="15" spans="1:6">
      <c r="A15" s="358">
        <v>6</v>
      </c>
      <c r="B15" s="359" t="s">
        <v>86</v>
      </c>
      <c r="C15" s="360" t="s">
        <v>82</v>
      </c>
    </row>
    <row r="16" spans="1:6" ht="14.25">
      <c r="A16" s="358"/>
      <c r="B16" s="359"/>
      <c r="C16" s="362"/>
    </row>
    <row r="17" spans="1:3">
      <c r="A17" s="358">
        <v>7</v>
      </c>
      <c r="B17" s="359" t="s">
        <v>87</v>
      </c>
      <c r="C17" s="364" t="s">
        <v>88</v>
      </c>
    </row>
    <row r="18" spans="1:3" ht="14.25">
      <c r="A18" s="361"/>
      <c r="B18" s="359"/>
      <c r="C18" s="362"/>
    </row>
    <row r="19" spans="1:3">
      <c r="A19" s="358">
        <v>8</v>
      </c>
      <c r="B19" s="359" t="s">
        <v>89</v>
      </c>
      <c r="C19" s="360" t="s">
        <v>90</v>
      </c>
    </row>
    <row r="20" spans="1:3" ht="14.25">
      <c r="A20" s="358"/>
      <c r="B20" s="363"/>
      <c r="C20" s="362"/>
    </row>
    <row r="21" spans="1:3">
      <c r="A21" s="358">
        <v>9</v>
      </c>
      <c r="B21" s="359" t="s">
        <v>91</v>
      </c>
      <c r="C21" s="360" t="s">
        <v>92</v>
      </c>
    </row>
    <row r="22" spans="1:3" ht="14.25">
      <c r="A22" s="361"/>
      <c r="B22" s="359" t="s">
        <v>79</v>
      </c>
      <c r="C22" s="362"/>
    </row>
    <row r="23" spans="1:3">
      <c r="A23" s="358">
        <v>10</v>
      </c>
      <c r="B23" s="359" t="s">
        <v>93</v>
      </c>
      <c r="C23" s="360" t="s">
        <v>94</v>
      </c>
    </row>
    <row r="24" spans="1:3" ht="14.25">
      <c r="A24" s="358"/>
      <c r="B24" s="359"/>
      <c r="C24" s="362"/>
    </row>
    <row r="25" spans="1:3">
      <c r="A25" s="358">
        <v>11</v>
      </c>
      <c r="B25" s="359" t="s">
        <v>95</v>
      </c>
      <c r="C25" s="360" t="s">
        <v>94</v>
      </c>
    </row>
    <row r="26" spans="1:3" ht="14.25">
      <c r="A26" s="361"/>
      <c r="B26" s="359" t="s">
        <v>79</v>
      </c>
      <c r="C26" s="362"/>
    </row>
    <row r="27" spans="1:3">
      <c r="A27" s="358">
        <v>12</v>
      </c>
      <c r="B27" s="359" t="s">
        <v>444</v>
      </c>
      <c r="C27" s="360" t="s">
        <v>445</v>
      </c>
    </row>
    <row r="28" spans="1:3" ht="14.25">
      <c r="A28" s="358"/>
      <c r="B28" s="359"/>
      <c r="C28" s="362"/>
    </row>
    <row r="29" spans="1:3">
      <c r="A29" s="358">
        <v>13</v>
      </c>
      <c r="B29" s="359" t="s">
        <v>98</v>
      </c>
      <c r="C29" s="360" t="s">
        <v>99</v>
      </c>
    </row>
    <row r="30" spans="1:3" ht="14.25">
      <c r="A30" s="361"/>
      <c r="B30" s="359"/>
      <c r="C30" s="362"/>
    </row>
    <row r="31" spans="1:3">
      <c r="A31" s="358">
        <v>14</v>
      </c>
      <c r="B31" s="359" t="s">
        <v>100</v>
      </c>
      <c r="C31" s="360" t="s">
        <v>101</v>
      </c>
    </row>
    <row r="32" spans="1:3">
      <c r="A32" s="358"/>
      <c r="B32" s="359"/>
      <c r="C32" s="360"/>
    </row>
    <row r="33" spans="1:3">
      <c r="A33" s="358">
        <v>15</v>
      </c>
      <c r="B33" s="359" t="s">
        <v>102</v>
      </c>
      <c r="C33" s="360" t="s">
        <v>101</v>
      </c>
    </row>
    <row r="34" spans="1:3" ht="14.25">
      <c r="A34" s="361"/>
      <c r="B34" s="359"/>
      <c r="C34" s="362"/>
    </row>
    <row r="35" spans="1:3" ht="14.25">
      <c r="A35" s="358">
        <v>16</v>
      </c>
      <c r="B35" s="359" t="s">
        <v>103</v>
      </c>
      <c r="C35" s="365" t="s">
        <v>104</v>
      </c>
    </row>
    <row r="36" spans="1:3" ht="14.25">
      <c r="A36" s="358"/>
      <c r="B36" s="359" t="s">
        <v>79</v>
      </c>
      <c r="C36" s="362"/>
    </row>
    <row r="37" spans="1:3">
      <c r="A37" s="358">
        <v>17</v>
      </c>
      <c r="B37" s="359" t="s">
        <v>105</v>
      </c>
      <c r="C37" s="366" t="s">
        <v>106</v>
      </c>
    </row>
    <row r="38" spans="1:3">
      <c r="A38" s="361"/>
      <c r="B38" s="359"/>
      <c r="C38" s="366"/>
    </row>
    <row r="39" spans="1:3">
      <c r="A39" s="358">
        <v>18</v>
      </c>
      <c r="B39" s="359" t="s">
        <v>107</v>
      </c>
      <c r="C39" s="360" t="s">
        <v>108</v>
      </c>
    </row>
    <row r="40" spans="1:3" ht="14.25">
      <c r="A40" s="358"/>
      <c r="B40" s="359"/>
      <c r="C40" s="362"/>
    </row>
    <row r="41" spans="1:3">
      <c r="A41" s="358">
        <v>19</v>
      </c>
      <c r="B41" s="359" t="s">
        <v>109</v>
      </c>
      <c r="C41" s="360" t="s">
        <v>110</v>
      </c>
    </row>
    <row r="42" spans="1:3" ht="14.25">
      <c r="A42" s="361"/>
      <c r="B42" s="359" t="s">
        <v>79</v>
      </c>
      <c r="C42" s="362"/>
    </row>
    <row r="43" spans="1:3" ht="14.25">
      <c r="A43" s="358">
        <v>20</v>
      </c>
      <c r="B43" s="359" t="s">
        <v>111</v>
      </c>
      <c r="C43" s="362" t="s">
        <v>112</v>
      </c>
    </row>
    <row r="44" spans="1:3" ht="14.25">
      <c r="A44" s="358"/>
      <c r="B44" s="359"/>
      <c r="C44" s="362"/>
    </row>
    <row r="45" spans="1:3" ht="14.25">
      <c r="A45" s="358">
        <v>21</v>
      </c>
      <c r="B45" s="359" t="s">
        <v>113</v>
      </c>
      <c r="C45" s="365" t="s">
        <v>114</v>
      </c>
    </row>
    <row r="46" spans="1:3" ht="14.25">
      <c r="A46" s="361"/>
      <c r="B46" s="359" t="s">
        <v>115</v>
      </c>
      <c r="C46" s="362"/>
    </row>
    <row r="47" spans="1:3">
      <c r="A47" s="358">
        <v>22</v>
      </c>
      <c r="B47" s="359" t="s">
        <v>116</v>
      </c>
      <c r="C47" s="360" t="s">
        <v>90</v>
      </c>
    </row>
    <row r="48" spans="1:3" ht="14.25">
      <c r="A48" s="358"/>
      <c r="B48" s="359" t="s">
        <v>79</v>
      </c>
      <c r="C48" s="362"/>
    </row>
    <row r="49" spans="1:3">
      <c r="A49" s="358">
        <v>23</v>
      </c>
      <c r="B49" s="359" t="s">
        <v>117</v>
      </c>
      <c r="C49" s="360" t="s">
        <v>118</v>
      </c>
    </row>
    <row r="50" spans="1:3" ht="14.25">
      <c r="A50" s="361"/>
      <c r="B50" s="359"/>
      <c r="C50" s="362"/>
    </row>
    <row r="51" spans="1:3">
      <c r="A51" s="358">
        <v>24</v>
      </c>
      <c r="B51" s="359" t="s">
        <v>119</v>
      </c>
      <c r="C51" s="360" t="s">
        <v>120</v>
      </c>
    </row>
    <row r="52" spans="1:3" ht="14.25">
      <c r="A52" s="358"/>
      <c r="B52" s="359" t="s">
        <v>79</v>
      </c>
      <c r="C52" s="362"/>
    </row>
    <row r="53" spans="1:3">
      <c r="A53" s="358">
        <v>25</v>
      </c>
      <c r="B53" s="359" t="s">
        <v>121</v>
      </c>
      <c r="C53" s="360" t="s">
        <v>446</v>
      </c>
    </row>
    <row r="54" spans="1:3" ht="14.25">
      <c r="A54" s="361"/>
      <c r="B54" s="359"/>
      <c r="C54" s="362"/>
    </row>
    <row r="55" spans="1:3">
      <c r="A55" s="358">
        <v>26</v>
      </c>
      <c r="B55" s="359" t="s">
        <v>123</v>
      </c>
      <c r="C55" s="360" t="s">
        <v>124</v>
      </c>
    </row>
    <row r="56" spans="1:3" ht="14.25">
      <c r="A56" s="358"/>
      <c r="B56" s="359" t="s">
        <v>79</v>
      </c>
      <c r="C56" s="362"/>
    </row>
    <row r="57" spans="1:3">
      <c r="A57" s="358">
        <v>27</v>
      </c>
      <c r="B57" s="359" t="s">
        <v>125</v>
      </c>
      <c r="C57" s="360" t="s">
        <v>126</v>
      </c>
    </row>
    <row r="58" spans="1:3" ht="14.25">
      <c r="A58" s="361"/>
      <c r="B58" s="359" t="s">
        <v>79</v>
      </c>
      <c r="C58" s="362"/>
    </row>
    <row r="59" spans="1:3">
      <c r="A59" s="358">
        <v>28</v>
      </c>
      <c r="B59" s="359" t="s">
        <v>127</v>
      </c>
      <c r="C59" s="360" t="s">
        <v>128</v>
      </c>
    </row>
    <row r="60" spans="1:3" ht="14.25">
      <c r="A60" s="358"/>
      <c r="B60" s="359" t="s">
        <v>79</v>
      </c>
      <c r="C60" s="362"/>
    </row>
    <row r="61" spans="1:3">
      <c r="A61" s="358">
        <v>29</v>
      </c>
      <c r="B61" s="359" t="s">
        <v>129</v>
      </c>
      <c r="C61" s="360" t="s">
        <v>130</v>
      </c>
    </row>
    <row r="62" spans="1:3" ht="14.25">
      <c r="A62" s="361"/>
      <c r="B62" s="359" t="s">
        <v>79</v>
      </c>
      <c r="C62" s="362"/>
    </row>
    <row r="63" spans="1:3">
      <c r="A63" s="358">
        <v>30</v>
      </c>
      <c r="B63" s="359" t="s">
        <v>131</v>
      </c>
      <c r="C63" s="360" t="s">
        <v>132</v>
      </c>
    </row>
    <row r="64" spans="1:3" ht="14.25">
      <c r="A64" s="358"/>
      <c r="B64" s="359" t="s">
        <v>79</v>
      </c>
      <c r="C64" s="362"/>
    </row>
    <row r="65" spans="1:3">
      <c r="A65" s="358">
        <v>31</v>
      </c>
      <c r="B65" s="359" t="s">
        <v>133</v>
      </c>
      <c r="C65" s="360" t="s">
        <v>134</v>
      </c>
    </row>
    <row r="66" spans="1:3" ht="14.25">
      <c r="A66" s="361"/>
      <c r="B66" s="359"/>
      <c r="C66" s="362"/>
    </row>
    <row r="67" spans="1:3">
      <c r="A67" s="358">
        <v>32</v>
      </c>
      <c r="B67" s="359" t="s">
        <v>135</v>
      </c>
      <c r="C67" s="360" t="s">
        <v>136</v>
      </c>
    </row>
    <row r="68" spans="1:3" ht="14.25">
      <c r="A68" s="358"/>
      <c r="B68" s="359" t="s">
        <v>137</v>
      </c>
      <c r="C68" s="362"/>
    </row>
    <row r="69" spans="1:3">
      <c r="A69" s="358">
        <v>33</v>
      </c>
      <c r="B69" s="359" t="s">
        <v>138</v>
      </c>
      <c r="C69" s="360" t="s">
        <v>139</v>
      </c>
    </row>
    <row r="70" spans="1:3" ht="14.25">
      <c r="A70" s="361"/>
      <c r="B70" s="359" t="s">
        <v>140</v>
      </c>
      <c r="C70" s="362"/>
    </row>
    <row r="71" spans="1:3" ht="14.25">
      <c r="A71" s="358">
        <v>34</v>
      </c>
      <c r="B71" s="359" t="s">
        <v>141</v>
      </c>
      <c r="C71" s="362" t="s">
        <v>142</v>
      </c>
    </row>
    <row r="72" spans="1:3">
      <c r="A72" s="358"/>
      <c r="B72" s="359"/>
      <c r="C72" s="360"/>
    </row>
    <row r="73" spans="1:3" ht="25.5">
      <c r="A73" s="367">
        <v>35</v>
      </c>
      <c r="B73" s="368" t="s">
        <v>143</v>
      </c>
      <c r="C73" s="369" t="s">
        <v>144</v>
      </c>
    </row>
    <row r="74" spans="1:3">
      <c r="A74" s="358"/>
      <c r="B74" s="359"/>
      <c r="C74" s="360"/>
    </row>
    <row r="75" spans="1:3">
      <c r="A75" s="358">
        <v>36</v>
      </c>
      <c r="B75" s="359" t="s">
        <v>145</v>
      </c>
      <c r="C75" s="360" t="s">
        <v>146</v>
      </c>
    </row>
    <row r="76" spans="1:3">
      <c r="A76" s="358"/>
      <c r="B76" s="359"/>
      <c r="C76" s="360"/>
    </row>
    <row r="77" spans="1:3">
      <c r="A77" s="358">
        <v>37</v>
      </c>
      <c r="B77" s="359" t="s">
        <v>147</v>
      </c>
      <c r="C77" s="360" t="s">
        <v>148</v>
      </c>
    </row>
    <row r="78" spans="1:3" ht="14.25">
      <c r="A78" s="358"/>
      <c r="B78" s="359" t="s">
        <v>79</v>
      </c>
      <c r="C78" s="362"/>
    </row>
    <row r="79" spans="1:3">
      <c r="A79" s="358">
        <v>38</v>
      </c>
      <c r="B79" s="359" t="s">
        <v>149</v>
      </c>
      <c r="C79" s="360" t="s">
        <v>148</v>
      </c>
    </row>
    <row r="80" spans="1:3" ht="14.25">
      <c r="A80" s="361"/>
      <c r="B80" s="359"/>
      <c r="C80" s="362"/>
    </row>
    <row r="81" spans="1:3">
      <c r="A81" s="358">
        <v>39</v>
      </c>
      <c r="B81" s="359" t="s">
        <v>150</v>
      </c>
      <c r="C81" s="360" t="s">
        <v>148</v>
      </c>
    </row>
    <row r="82" spans="1:3">
      <c r="A82" s="358"/>
      <c r="B82" s="359"/>
      <c r="C82" s="360"/>
    </row>
    <row r="83" spans="1:3">
      <c r="A83" s="358">
        <v>40</v>
      </c>
      <c r="B83" s="359" t="s">
        <v>151</v>
      </c>
      <c r="C83" s="360" t="s">
        <v>152</v>
      </c>
    </row>
    <row r="84" spans="1:3">
      <c r="A84" s="358"/>
      <c r="B84" s="359"/>
      <c r="C84" s="360"/>
    </row>
    <row r="85" spans="1:3">
      <c r="A85" s="358">
        <v>41</v>
      </c>
      <c r="B85" s="359" t="s">
        <v>447</v>
      </c>
      <c r="C85" s="360" t="s">
        <v>448</v>
      </c>
    </row>
    <row r="86" spans="1:3">
      <c r="A86" s="358"/>
      <c r="B86" s="359"/>
      <c r="C86" s="360"/>
    </row>
    <row r="87" spans="1:3">
      <c r="A87" s="358"/>
      <c r="B87" s="359"/>
      <c r="C87" s="360"/>
    </row>
    <row r="88" spans="1:3">
      <c r="A88" s="370"/>
      <c r="B88" s="371"/>
      <c r="C88" s="370"/>
    </row>
    <row r="89" spans="1:3">
      <c r="A89" s="370"/>
      <c r="B89" s="371"/>
      <c r="C89" s="370"/>
    </row>
    <row r="90" spans="1:3">
      <c r="A90" s="446" t="s">
        <v>158</v>
      </c>
      <c r="B90" s="446"/>
      <c r="C90" s="446"/>
    </row>
    <row r="91" spans="1:3">
      <c r="A91" s="370"/>
      <c r="B91" s="372" t="s">
        <v>159</v>
      </c>
      <c r="C91" s="370"/>
    </row>
    <row r="92" spans="1:3">
      <c r="A92" s="370"/>
      <c r="B92" s="372"/>
      <c r="C92" s="370"/>
    </row>
    <row r="93" spans="1:3">
      <c r="A93" s="370"/>
      <c r="B93" s="372"/>
      <c r="C93" s="370"/>
    </row>
    <row r="94" spans="1:3">
      <c r="A94" s="370"/>
      <c r="B94" s="372"/>
      <c r="C94" s="373" t="s">
        <v>160</v>
      </c>
    </row>
  </sheetData>
  <mergeCells count="4">
    <mergeCell ref="A1:C1"/>
    <mergeCell ref="A2:C2"/>
    <mergeCell ref="A3:C3"/>
    <mergeCell ref="A90:C90"/>
  </mergeCells>
  <pageMargins left="0.70866141732283472" right="0.70866141732283472" top="0.74803149606299213" bottom="0.74803149606299213" header="0.31496062992125984" footer="0.31496062992125984"/>
  <pageSetup paperSize="9" scale="83" orientation="portrait" r:id="rId1"/>
  <headerFooter>
    <oddHeader xml:space="preserve">&amp;LMake Of Material </oddHeader>
    <oddFooter>&amp;LClient : M/s Punjab &amp; Sind Bank.Chennai ZO.&amp;C&amp;P of &amp;N&amp;RArchitect: M/S Nanda &amp;&amp; Associates</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100"/>
  <sheetViews>
    <sheetView view="pageBreakPreview" topLeftCell="A76" zoomScale="115" zoomScaleSheetLayoutView="115" workbookViewId="0">
      <selection activeCell="E20" sqref="E20"/>
    </sheetView>
  </sheetViews>
  <sheetFormatPr defaultRowHeight="12.75"/>
  <cols>
    <col min="1" max="1" width="5.85546875" style="71" customWidth="1"/>
    <col min="2" max="2" width="33.28515625" style="63" customWidth="1"/>
    <col min="3" max="3" width="56" style="71" customWidth="1"/>
    <col min="4" max="255" width="9.140625" style="63"/>
    <col min="256" max="256" width="53.140625" style="63" bestFit="1" customWidth="1"/>
    <col min="257" max="257" width="54.85546875" style="63" bestFit="1" customWidth="1"/>
    <col min="258" max="258" width="9.5703125" style="63" bestFit="1" customWidth="1"/>
    <col min="259" max="511" width="9.140625" style="63"/>
    <col min="512" max="512" width="53.140625" style="63" bestFit="1" customWidth="1"/>
    <col min="513" max="513" width="54.85546875" style="63" bestFit="1" customWidth="1"/>
    <col min="514" max="514" width="9.5703125" style="63" bestFit="1" customWidth="1"/>
    <col min="515" max="767" width="9.140625" style="63"/>
    <col min="768" max="768" width="53.140625" style="63" bestFit="1" customWidth="1"/>
    <col min="769" max="769" width="54.85546875" style="63" bestFit="1" customWidth="1"/>
    <col min="770" max="770" width="9.5703125" style="63" bestFit="1" customWidth="1"/>
    <col min="771" max="1023" width="9.140625" style="63"/>
    <col min="1024" max="1024" width="53.140625" style="63" bestFit="1" customWidth="1"/>
    <col min="1025" max="1025" width="54.85546875" style="63" bestFit="1" customWidth="1"/>
    <col min="1026" max="1026" width="9.5703125" style="63" bestFit="1" customWidth="1"/>
    <col min="1027" max="1279" width="9.140625" style="63"/>
    <col min="1280" max="1280" width="53.140625" style="63" bestFit="1" customWidth="1"/>
    <col min="1281" max="1281" width="54.85546875" style="63" bestFit="1" customWidth="1"/>
    <col min="1282" max="1282" width="9.5703125" style="63" bestFit="1" customWidth="1"/>
    <col min="1283" max="1535" width="9.140625" style="63"/>
    <col min="1536" max="1536" width="53.140625" style="63" bestFit="1" customWidth="1"/>
    <col min="1537" max="1537" width="54.85546875" style="63" bestFit="1" customWidth="1"/>
    <col min="1538" max="1538" width="9.5703125" style="63" bestFit="1" customWidth="1"/>
    <col min="1539" max="1791" width="9.140625" style="63"/>
    <col min="1792" max="1792" width="53.140625" style="63" bestFit="1" customWidth="1"/>
    <col min="1793" max="1793" width="54.85546875" style="63" bestFit="1" customWidth="1"/>
    <col min="1794" max="1794" width="9.5703125" style="63" bestFit="1" customWidth="1"/>
    <col min="1795" max="2047" width="9.140625" style="63"/>
    <col min="2048" max="2048" width="53.140625" style="63" bestFit="1" customWidth="1"/>
    <col min="2049" max="2049" width="54.85546875" style="63" bestFit="1" customWidth="1"/>
    <col min="2050" max="2050" width="9.5703125" style="63" bestFit="1" customWidth="1"/>
    <col min="2051" max="2303" width="9.140625" style="63"/>
    <col min="2304" max="2304" width="53.140625" style="63" bestFit="1" customWidth="1"/>
    <col min="2305" max="2305" width="54.85546875" style="63" bestFit="1" customWidth="1"/>
    <col min="2306" max="2306" width="9.5703125" style="63" bestFit="1" customWidth="1"/>
    <col min="2307" max="2559" width="9.140625" style="63"/>
    <col min="2560" max="2560" width="53.140625" style="63" bestFit="1" customWidth="1"/>
    <col min="2561" max="2561" width="54.85546875" style="63" bestFit="1" customWidth="1"/>
    <col min="2562" max="2562" width="9.5703125" style="63" bestFit="1" customWidth="1"/>
    <col min="2563" max="2815" width="9.140625" style="63"/>
    <col min="2816" max="2816" width="53.140625" style="63" bestFit="1" customWidth="1"/>
    <col min="2817" max="2817" width="54.85546875" style="63" bestFit="1" customWidth="1"/>
    <col min="2818" max="2818" width="9.5703125" style="63" bestFit="1" customWidth="1"/>
    <col min="2819" max="3071" width="9.140625" style="63"/>
    <col min="3072" max="3072" width="53.140625" style="63" bestFit="1" customWidth="1"/>
    <col min="3073" max="3073" width="54.85546875" style="63" bestFit="1" customWidth="1"/>
    <col min="3074" max="3074" width="9.5703125" style="63" bestFit="1" customWidth="1"/>
    <col min="3075" max="3327" width="9.140625" style="63"/>
    <col min="3328" max="3328" width="53.140625" style="63" bestFit="1" customWidth="1"/>
    <col min="3329" max="3329" width="54.85546875" style="63" bestFit="1" customWidth="1"/>
    <col min="3330" max="3330" width="9.5703125" style="63" bestFit="1" customWidth="1"/>
    <col min="3331" max="3583" width="9.140625" style="63"/>
    <col min="3584" max="3584" width="53.140625" style="63" bestFit="1" customWidth="1"/>
    <col min="3585" max="3585" width="54.85546875" style="63" bestFit="1" customWidth="1"/>
    <col min="3586" max="3586" width="9.5703125" style="63" bestFit="1" customWidth="1"/>
    <col min="3587" max="3839" width="9.140625" style="63"/>
    <col min="3840" max="3840" width="53.140625" style="63" bestFit="1" customWidth="1"/>
    <col min="3841" max="3841" width="54.85546875" style="63" bestFit="1" customWidth="1"/>
    <col min="3842" max="3842" width="9.5703125" style="63" bestFit="1" customWidth="1"/>
    <col min="3843" max="4095" width="9.140625" style="63"/>
    <col min="4096" max="4096" width="53.140625" style="63" bestFit="1" customWidth="1"/>
    <col min="4097" max="4097" width="54.85546875" style="63" bestFit="1" customWidth="1"/>
    <col min="4098" max="4098" width="9.5703125" style="63" bestFit="1" customWidth="1"/>
    <col min="4099" max="4351" width="9.140625" style="63"/>
    <col min="4352" max="4352" width="53.140625" style="63" bestFit="1" customWidth="1"/>
    <col min="4353" max="4353" width="54.85546875" style="63" bestFit="1" customWidth="1"/>
    <col min="4354" max="4354" width="9.5703125" style="63" bestFit="1" customWidth="1"/>
    <col min="4355" max="4607" width="9.140625" style="63"/>
    <col min="4608" max="4608" width="53.140625" style="63" bestFit="1" customWidth="1"/>
    <col min="4609" max="4609" width="54.85546875" style="63" bestFit="1" customWidth="1"/>
    <col min="4610" max="4610" width="9.5703125" style="63" bestFit="1" customWidth="1"/>
    <col min="4611" max="4863" width="9.140625" style="63"/>
    <col min="4864" max="4864" width="53.140625" style="63" bestFit="1" customWidth="1"/>
    <col min="4865" max="4865" width="54.85546875" style="63" bestFit="1" customWidth="1"/>
    <col min="4866" max="4866" width="9.5703125" style="63" bestFit="1" customWidth="1"/>
    <col min="4867" max="5119" width="9.140625" style="63"/>
    <col min="5120" max="5120" width="53.140625" style="63" bestFit="1" customWidth="1"/>
    <col min="5121" max="5121" width="54.85546875" style="63" bestFit="1" customWidth="1"/>
    <col min="5122" max="5122" width="9.5703125" style="63" bestFit="1" customWidth="1"/>
    <col min="5123" max="5375" width="9.140625" style="63"/>
    <col min="5376" max="5376" width="53.140625" style="63" bestFit="1" customWidth="1"/>
    <col min="5377" max="5377" width="54.85546875" style="63" bestFit="1" customWidth="1"/>
    <col min="5378" max="5378" width="9.5703125" style="63" bestFit="1" customWidth="1"/>
    <col min="5379" max="5631" width="9.140625" style="63"/>
    <col min="5632" max="5632" width="53.140625" style="63" bestFit="1" customWidth="1"/>
    <col min="5633" max="5633" width="54.85546875" style="63" bestFit="1" customWidth="1"/>
    <col min="5634" max="5634" width="9.5703125" style="63" bestFit="1" customWidth="1"/>
    <col min="5635" max="5887" width="9.140625" style="63"/>
    <col min="5888" max="5888" width="53.140625" style="63" bestFit="1" customWidth="1"/>
    <col min="5889" max="5889" width="54.85546875" style="63" bestFit="1" customWidth="1"/>
    <col min="5890" max="5890" width="9.5703125" style="63" bestFit="1" customWidth="1"/>
    <col min="5891" max="6143" width="9.140625" style="63"/>
    <col min="6144" max="6144" width="53.140625" style="63" bestFit="1" customWidth="1"/>
    <col min="6145" max="6145" width="54.85546875" style="63" bestFit="1" customWidth="1"/>
    <col min="6146" max="6146" width="9.5703125" style="63" bestFit="1" customWidth="1"/>
    <col min="6147" max="6399" width="9.140625" style="63"/>
    <col min="6400" max="6400" width="53.140625" style="63" bestFit="1" customWidth="1"/>
    <col min="6401" max="6401" width="54.85546875" style="63" bestFit="1" customWidth="1"/>
    <col min="6402" max="6402" width="9.5703125" style="63" bestFit="1" customWidth="1"/>
    <col min="6403" max="6655" width="9.140625" style="63"/>
    <col min="6656" max="6656" width="53.140625" style="63" bestFit="1" customWidth="1"/>
    <col min="6657" max="6657" width="54.85546875" style="63" bestFit="1" customWidth="1"/>
    <col min="6658" max="6658" width="9.5703125" style="63" bestFit="1" customWidth="1"/>
    <col min="6659" max="6911" width="9.140625" style="63"/>
    <col min="6912" max="6912" width="53.140625" style="63" bestFit="1" customWidth="1"/>
    <col min="6913" max="6913" width="54.85546875" style="63" bestFit="1" customWidth="1"/>
    <col min="6914" max="6914" width="9.5703125" style="63" bestFit="1" customWidth="1"/>
    <col min="6915" max="7167" width="9.140625" style="63"/>
    <col min="7168" max="7168" width="53.140625" style="63" bestFit="1" customWidth="1"/>
    <col min="7169" max="7169" width="54.85546875" style="63" bestFit="1" customWidth="1"/>
    <col min="7170" max="7170" width="9.5703125" style="63" bestFit="1" customWidth="1"/>
    <col min="7171" max="7423" width="9.140625" style="63"/>
    <col min="7424" max="7424" width="53.140625" style="63" bestFit="1" customWidth="1"/>
    <col min="7425" max="7425" width="54.85546875" style="63" bestFit="1" customWidth="1"/>
    <col min="7426" max="7426" width="9.5703125" style="63" bestFit="1" customWidth="1"/>
    <col min="7427" max="7679" width="9.140625" style="63"/>
    <col min="7680" max="7680" width="53.140625" style="63" bestFit="1" customWidth="1"/>
    <col min="7681" max="7681" width="54.85546875" style="63" bestFit="1" customWidth="1"/>
    <col min="7682" max="7682" width="9.5703125" style="63" bestFit="1" customWidth="1"/>
    <col min="7683" max="7935" width="9.140625" style="63"/>
    <col min="7936" max="7936" width="53.140625" style="63" bestFit="1" customWidth="1"/>
    <col min="7937" max="7937" width="54.85546875" style="63" bestFit="1" customWidth="1"/>
    <col min="7938" max="7938" width="9.5703125" style="63" bestFit="1" customWidth="1"/>
    <col min="7939" max="8191" width="9.140625" style="63"/>
    <col min="8192" max="8192" width="53.140625" style="63" bestFit="1" customWidth="1"/>
    <col min="8193" max="8193" width="54.85546875" style="63" bestFit="1" customWidth="1"/>
    <col min="8194" max="8194" width="9.5703125" style="63" bestFit="1" customWidth="1"/>
    <col min="8195" max="8447" width="9.140625" style="63"/>
    <col min="8448" max="8448" width="53.140625" style="63" bestFit="1" customWidth="1"/>
    <col min="8449" max="8449" width="54.85546875" style="63" bestFit="1" customWidth="1"/>
    <col min="8450" max="8450" width="9.5703125" style="63" bestFit="1" customWidth="1"/>
    <col min="8451" max="8703" width="9.140625" style="63"/>
    <col min="8704" max="8704" width="53.140625" style="63" bestFit="1" customWidth="1"/>
    <col min="8705" max="8705" width="54.85546875" style="63" bestFit="1" customWidth="1"/>
    <col min="8706" max="8706" width="9.5703125" style="63" bestFit="1" customWidth="1"/>
    <col min="8707" max="8959" width="9.140625" style="63"/>
    <col min="8960" max="8960" width="53.140625" style="63" bestFit="1" customWidth="1"/>
    <col min="8961" max="8961" width="54.85546875" style="63" bestFit="1" customWidth="1"/>
    <col min="8962" max="8962" width="9.5703125" style="63" bestFit="1" customWidth="1"/>
    <col min="8963" max="9215" width="9.140625" style="63"/>
    <col min="9216" max="9216" width="53.140625" style="63" bestFit="1" customWidth="1"/>
    <col min="9217" max="9217" width="54.85546875" style="63" bestFit="1" customWidth="1"/>
    <col min="9218" max="9218" width="9.5703125" style="63" bestFit="1" customWidth="1"/>
    <col min="9219" max="9471" width="9.140625" style="63"/>
    <col min="9472" max="9472" width="53.140625" style="63" bestFit="1" customWidth="1"/>
    <col min="9473" max="9473" width="54.85546875" style="63" bestFit="1" customWidth="1"/>
    <col min="9474" max="9474" width="9.5703125" style="63" bestFit="1" customWidth="1"/>
    <col min="9475" max="9727" width="9.140625" style="63"/>
    <col min="9728" max="9728" width="53.140625" style="63" bestFit="1" customWidth="1"/>
    <col min="9729" max="9729" width="54.85546875" style="63" bestFit="1" customWidth="1"/>
    <col min="9730" max="9730" width="9.5703125" style="63" bestFit="1" customWidth="1"/>
    <col min="9731" max="9983" width="9.140625" style="63"/>
    <col min="9984" max="9984" width="53.140625" style="63" bestFit="1" customWidth="1"/>
    <col min="9985" max="9985" width="54.85546875" style="63" bestFit="1" customWidth="1"/>
    <col min="9986" max="9986" width="9.5703125" style="63" bestFit="1" customWidth="1"/>
    <col min="9987" max="10239" width="9.140625" style="63"/>
    <col min="10240" max="10240" width="53.140625" style="63" bestFit="1" customWidth="1"/>
    <col min="10241" max="10241" width="54.85546875" style="63" bestFit="1" customWidth="1"/>
    <col min="10242" max="10242" width="9.5703125" style="63" bestFit="1" customWidth="1"/>
    <col min="10243" max="10495" width="9.140625" style="63"/>
    <col min="10496" max="10496" width="53.140625" style="63" bestFit="1" customWidth="1"/>
    <col min="10497" max="10497" width="54.85546875" style="63" bestFit="1" customWidth="1"/>
    <col min="10498" max="10498" width="9.5703125" style="63" bestFit="1" customWidth="1"/>
    <col min="10499" max="10751" width="9.140625" style="63"/>
    <col min="10752" max="10752" width="53.140625" style="63" bestFit="1" customWidth="1"/>
    <col min="10753" max="10753" width="54.85546875" style="63" bestFit="1" customWidth="1"/>
    <col min="10754" max="10754" width="9.5703125" style="63" bestFit="1" customWidth="1"/>
    <col min="10755" max="11007" width="9.140625" style="63"/>
    <col min="11008" max="11008" width="53.140625" style="63" bestFit="1" customWidth="1"/>
    <col min="11009" max="11009" width="54.85546875" style="63" bestFit="1" customWidth="1"/>
    <col min="11010" max="11010" width="9.5703125" style="63" bestFit="1" customWidth="1"/>
    <col min="11011" max="11263" width="9.140625" style="63"/>
    <col min="11264" max="11264" width="53.140625" style="63" bestFit="1" customWidth="1"/>
    <col min="11265" max="11265" width="54.85546875" style="63" bestFit="1" customWidth="1"/>
    <col min="11266" max="11266" width="9.5703125" style="63" bestFit="1" customWidth="1"/>
    <col min="11267" max="11519" width="9.140625" style="63"/>
    <col min="11520" max="11520" width="53.140625" style="63" bestFit="1" customWidth="1"/>
    <col min="11521" max="11521" width="54.85546875" style="63" bestFit="1" customWidth="1"/>
    <col min="11522" max="11522" width="9.5703125" style="63" bestFit="1" customWidth="1"/>
    <col min="11523" max="11775" width="9.140625" style="63"/>
    <col min="11776" max="11776" width="53.140625" style="63" bestFit="1" customWidth="1"/>
    <col min="11777" max="11777" width="54.85546875" style="63" bestFit="1" customWidth="1"/>
    <col min="11778" max="11778" width="9.5703125" style="63" bestFit="1" customWidth="1"/>
    <col min="11779" max="12031" width="9.140625" style="63"/>
    <col min="12032" max="12032" width="53.140625" style="63" bestFit="1" customWidth="1"/>
    <col min="12033" max="12033" width="54.85546875" style="63" bestFit="1" customWidth="1"/>
    <col min="12034" max="12034" width="9.5703125" style="63" bestFit="1" customWidth="1"/>
    <col min="12035" max="12287" width="9.140625" style="63"/>
    <col min="12288" max="12288" width="53.140625" style="63" bestFit="1" customWidth="1"/>
    <col min="12289" max="12289" width="54.85546875" style="63" bestFit="1" customWidth="1"/>
    <col min="12290" max="12290" width="9.5703125" style="63" bestFit="1" customWidth="1"/>
    <col min="12291" max="12543" width="9.140625" style="63"/>
    <col min="12544" max="12544" width="53.140625" style="63" bestFit="1" customWidth="1"/>
    <col min="12545" max="12545" width="54.85546875" style="63" bestFit="1" customWidth="1"/>
    <col min="12546" max="12546" width="9.5703125" style="63" bestFit="1" customWidth="1"/>
    <col min="12547" max="12799" width="9.140625" style="63"/>
    <col min="12800" max="12800" width="53.140625" style="63" bestFit="1" customWidth="1"/>
    <col min="12801" max="12801" width="54.85546875" style="63" bestFit="1" customWidth="1"/>
    <col min="12802" max="12802" width="9.5703125" style="63" bestFit="1" customWidth="1"/>
    <col min="12803" max="13055" width="9.140625" style="63"/>
    <col min="13056" max="13056" width="53.140625" style="63" bestFit="1" customWidth="1"/>
    <col min="13057" max="13057" width="54.85546875" style="63" bestFit="1" customWidth="1"/>
    <col min="13058" max="13058" width="9.5703125" style="63" bestFit="1" customWidth="1"/>
    <col min="13059" max="13311" width="9.140625" style="63"/>
    <col min="13312" max="13312" width="53.140625" style="63" bestFit="1" customWidth="1"/>
    <col min="13313" max="13313" width="54.85546875" style="63" bestFit="1" customWidth="1"/>
    <col min="13314" max="13314" width="9.5703125" style="63" bestFit="1" customWidth="1"/>
    <col min="13315" max="13567" width="9.140625" style="63"/>
    <col min="13568" max="13568" width="53.140625" style="63" bestFit="1" customWidth="1"/>
    <col min="13569" max="13569" width="54.85546875" style="63" bestFit="1" customWidth="1"/>
    <col min="13570" max="13570" width="9.5703125" style="63" bestFit="1" customWidth="1"/>
    <col min="13571" max="13823" width="9.140625" style="63"/>
    <col min="13824" max="13824" width="53.140625" style="63" bestFit="1" customWidth="1"/>
    <col min="13825" max="13825" width="54.85546875" style="63" bestFit="1" customWidth="1"/>
    <col min="13826" max="13826" width="9.5703125" style="63" bestFit="1" customWidth="1"/>
    <col min="13827" max="14079" width="9.140625" style="63"/>
    <col min="14080" max="14080" width="53.140625" style="63" bestFit="1" customWidth="1"/>
    <col min="14081" max="14081" width="54.85546875" style="63" bestFit="1" customWidth="1"/>
    <col min="14082" max="14082" width="9.5703125" style="63" bestFit="1" customWidth="1"/>
    <col min="14083" max="14335" width="9.140625" style="63"/>
    <col min="14336" max="14336" width="53.140625" style="63" bestFit="1" customWidth="1"/>
    <col min="14337" max="14337" width="54.85546875" style="63" bestFit="1" customWidth="1"/>
    <col min="14338" max="14338" width="9.5703125" style="63" bestFit="1" customWidth="1"/>
    <col min="14339" max="14591" width="9.140625" style="63"/>
    <col min="14592" max="14592" width="53.140625" style="63" bestFit="1" customWidth="1"/>
    <col min="14593" max="14593" width="54.85546875" style="63" bestFit="1" customWidth="1"/>
    <col min="14594" max="14594" width="9.5703125" style="63" bestFit="1" customWidth="1"/>
    <col min="14595" max="14847" width="9.140625" style="63"/>
    <col min="14848" max="14848" width="53.140625" style="63" bestFit="1" customWidth="1"/>
    <col min="14849" max="14849" width="54.85546875" style="63" bestFit="1" customWidth="1"/>
    <col min="14850" max="14850" width="9.5703125" style="63" bestFit="1" customWidth="1"/>
    <col min="14851" max="15103" width="9.140625" style="63"/>
    <col min="15104" max="15104" width="53.140625" style="63" bestFit="1" customWidth="1"/>
    <col min="15105" max="15105" width="54.85546875" style="63" bestFit="1" customWidth="1"/>
    <col min="15106" max="15106" width="9.5703125" style="63" bestFit="1" customWidth="1"/>
    <col min="15107" max="15359" width="9.140625" style="63"/>
    <col min="15360" max="15360" width="53.140625" style="63" bestFit="1" customWidth="1"/>
    <col min="15361" max="15361" width="54.85546875" style="63" bestFit="1" customWidth="1"/>
    <col min="15362" max="15362" width="9.5703125" style="63" bestFit="1" customWidth="1"/>
    <col min="15363" max="15615" width="9.140625" style="63"/>
    <col min="15616" max="15616" width="53.140625" style="63" bestFit="1" customWidth="1"/>
    <col min="15617" max="15617" width="54.85546875" style="63" bestFit="1" customWidth="1"/>
    <col min="15618" max="15618" width="9.5703125" style="63" bestFit="1" customWidth="1"/>
    <col min="15619" max="15871" width="9.140625" style="63"/>
    <col min="15872" max="15872" width="53.140625" style="63" bestFit="1" customWidth="1"/>
    <col min="15873" max="15873" width="54.85546875" style="63" bestFit="1" customWidth="1"/>
    <col min="15874" max="15874" width="9.5703125" style="63" bestFit="1" customWidth="1"/>
    <col min="15875" max="16127" width="9.140625" style="63"/>
    <col min="16128" max="16128" width="53.140625" style="63" bestFit="1" customWidth="1"/>
    <col min="16129" max="16129" width="54.85546875" style="63" bestFit="1" customWidth="1"/>
    <col min="16130" max="16130" width="9.5703125" style="63" bestFit="1" customWidth="1"/>
    <col min="16131" max="16384" width="9.140625" style="63"/>
  </cols>
  <sheetData>
    <row r="1" spans="1:6" s="61" customFormat="1" ht="24.95" customHeight="1">
      <c r="A1" s="407" t="s">
        <v>162</v>
      </c>
      <c r="B1" s="408"/>
      <c r="C1" s="408"/>
      <c r="D1" s="408"/>
      <c r="E1" s="408"/>
      <c r="F1" s="409"/>
    </row>
    <row r="2" spans="1:6" s="61" customFormat="1" ht="24.95" customHeight="1">
      <c r="A2" s="410" t="s">
        <v>181</v>
      </c>
      <c r="B2" s="411"/>
      <c r="C2" s="411"/>
      <c r="D2" s="411"/>
      <c r="E2" s="411"/>
      <c r="F2" s="412"/>
    </row>
    <row r="3" spans="1:6" s="61" customFormat="1" ht="24.95" customHeight="1" thickBot="1">
      <c r="A3" s="447" t="s">
        <v>175</v>
      </c>
      <c r="B3" s="448"/>
      <c r="C3" s="449"/>
      <c r="D3" s="72"/>
      <c r="E3" s="72"/>
      <c r="F3" s="72"/>
    </row>
    <row r="4" spans="1:6" ht="15.75" thickBot="1">
      <c r="A4" s="435" t="s">
        <v>24</v>
      </c>
      <c r="B4" s="436"/>
      <c r="C4" s="437"/>
      <c r="D4" s="61"/>
    </row>
    <row r="5" spans="1:6">
      <c r="A5" s="76">
        <v>1</v>
      </c>
      <c r="B5" s="64" t="s">
        <v>77</v>
      </c>
      <c r="C5" s="77" t="s">
        <v>78</v>
      </c>
      <c r="D5" s="61"/>
    </row>
    <row r="6" spans="1:6">
      <c r="A6" s="78"/>
      <c r="B6" s="64" t="s">
        <v>79</v>
      </c>
      <c r="C6" s="77"/>
      <c r="D6" s="61"/>
    </row>
    <row r="7" spans="1:6">
      <c r="A7" s="76">
        <v>2</v>
      </c>
      <c r="B7" s="64" t="s">
        <v>80</v>
      </c>
      <c r="C7" s="77" t="s">
        <v>78</v>
      </c>
    </row>
    <row r="8" spans="1:6">
      <c r="A8" s="76"/>
      <c r="B8" s="64"/>
      <c r="C8" s="77"/>
    </row>
    <row r="9" spans="1:6">
      <c r="A9" s="76">
        <v>3</v>
      </c>
      <c r="B9" s="64" t="s">
        <v>81</v>
      </c>
      <c r="C9" s="77" t="s">
        <v>82</v>
      </c>
    </row>
    <row r="10" spans="1:6">
      <c r="A10" s="78"/>
      <c r="B10" s="64" t="s">
        <v>79</v>
      </c>
      <c r="C10" s="77"/>
    </row>
    <row r="11" spans="1:6">
      <c r="A11" s="76">
        <v>4</v>
      </c>
      <c r="B11" s="64" t="s">
        <v>83</v>
      </c>
      <c r="C11" s="77" t="s">
        <v>82</v>
      </c>
    </row>
    <row r="12" spans="1:6">
      <c r="A12" s="76"/>
      <c r="B12" s="64"/>
      <c r="C12" s="77"/>
    </row>
    <row r="13" spans="1:6">
      <c r="A13" s="76">
        <v>5</v>
      </c>
      <c r="B13" s="64" t="s">
        <v>84</v>
      </c>
      <c r="C13" s="77" t="s">
        <v>85</v>
      </c>
    </row>
    <row r="14" spans="1:6">
      <c r="A14" s="78"/>
      <c r="B14" s="64" t="s">
        <v>79</v>
      </c>
      <c r="C14" s="77"/>
    </row>
    <row r="15" spans="1:6">
      <c r="A15" s="76">
        <v>6</v>
      </c>
      <c r="B15" s="64" t="s">
        <v>86</v>
      </c>
      <c r="C15" s="77" t="s">
        <v>82</v>
      </c>
    </row>
    <row r="16" spans="1:6">
      <c r="A16" s="76"/>
      <c r="B16" s="64"/>
      <c r="C16" s="77"/>
    </row>
    <row r="17" spans="1:3">
      <c r="A17" s="76">
        <v>7</v>
      </c>
      <c r="B17" s="64" t="s">
        <v>87</v>
      </c>
      <c r="C17" s="79" t="s">
        <v>88</v>
      </c>
    </row>
    <row r="18" spans="1:3">
      <c r="A18" s="78"/>
      <c r="B18" s="64"/>
      <c r="C18" s="77"/>
    </row>
    <row r="19" spans="1:3">
      <c r="A19" s="76">
        <v>8</v>
      </c>
      <c r="B19" s="64" t="s">
        <v>89</v>
      </c>
      <c r="C19" s="77" t="s">
        <v>90</v>
      </c>
    </row>
    <row r="20" spans="1:3">
      <c r="A20" s="76"/>
      <c r="B20" s="64"/>
      <c r="C20" s="77"/>
    </row>
    <row r="21" spans="1:3">
      <c r="A21" s="76">
        <v>9</v>
      </c>
      <c r="B21" s="64" t="s">
        <v>91</v>
      </c>
      <c r="C21" s="77" t="s">
        <v>92</v>
      </c>
    </row>
    <row r="22" spans="1:3">
      <c r="A22" s="78"/>
      <c r="B22" s="64" t="s">
        <v>79</v>
      </c>
      <c r="C22" s="77"/>
    </row>
    <row r="23" spans="1:3">
      <c r="A23" s="76">
        <v>10</v>
      </c>
      <c r="B23" s="64" t="s">
        <v>93</v>
      </c>
      <c r="C23" s="77" t="s">
        <v>94</v>
      </c>
    </row>
    <row r="24" spans="1:3">
      <c r="A24" s="76"/>
      <c r="B24" s="64"/>
      <c r="C24" s="77"/>
    </row>
    <row r="25" spans="1:3">
      <c r="A25" s="76">
        <v>11</v>
      </c>
      <c r="B25" s="64" t="s">
        <v>95</v>
      </c>
      <c r="C25" s="77" t="s">
        <v>94</v>
      </c>
    </row>
    <row r="26" spans="1:3">
      <c r="A26" s="78"/>
      <c r="B26" s="64" t="s">
        <v>79</v>
      </c>
      <c r="C26" s="77"/>
    </row>
    <row r="27" spans="1:3">
      <c r="A27" s="76">
        <v>12</v>
      </c>
      <c r="B27" s="64" t="s">
        <v>96</v>
      </c>
      <c r="C27" s="77" t="s">
        <v>97</v>
      </c>
    </row>
    <row r="28" spans="1:3">
      <c r="A28" s="76"/>
      <c r="B28" s="64"/>
      <c r="C28" s="77"/>
    </row>
    <row r="29" spans="1:3">
      <c r="A29" s="76">
        <v>13</v>
      </c>
      <c r="B29" s="64" t="s">
        <v>98</v>
      </c>
      <c r="C29" s="77" t="s">
        <v>99</v>
      </c>
    </row>
    <row r="30" spans="1:3">
      <c r="A30" s="78"/>
      <c r="B30" s="64"/>
      <c r="C30" s="77"/>
    </row>
    <row r="31" spans="1:3">
      <c r="A31" s="76">
        <v>14</v>
      </c>
      <c r="B31" s="64" t="s">
        <v>100</v>
      </c>
      <c r="C31" s="77" t="s">
        <v>101</v>
      </c>
    </row>
    <row r="32" spans="1:3">
      <c r="A32" s="76"/>
      <c r="B32" s="64"/>
      <c r="C32" s="77"/>
    </row>
    <row r="33" spans="1:3">
      <c r="A33" s="76">
        <v>15</v>
      </c>
      <c r="B33" s="64" t="s">
        <v>102</v>
      </c>
      <c r="C33" s="77" t="s">
        <v>101</v>
      </c>
    </row>
    <row r="34" spans="1:3">
      <c r="A34" s="78"/>
      <c r="B34" s="64"/>
      <c r="C34" s="77"/>
    </row>
    <row r="35" spans="1:3">
      <c r="A35" s="76">
        <v>16</v>
      </c>
      <c r="B35" s="64" t="s">
        <v>103</v>
      </c>
      <c r="C35" s="79" t="s">
        <v>104</v>
      </c>
    </row>
    <row r="36" spans="1:3">
      <c r="A36" s="76"/>
      <c r="B36" s="64" t="s">
        <v>79</v>
      </c>
      <c r="C36" s="77"/>
    </row>
    <row r="37" spans="1:3">
      <c r="A37" s="76">
        <v>17</v>
      </c>
      <c r="B37" s="64" t="s">
        <v>105</v>
      </c>
      <c r="C37" s="80" t="s">
        <v>106</v>
      </c>
    </row>
    <row r="38" spans="1:3">
      <c r="A38" s="78"/>
      <c r="B38" s="64"/>
      <c r="C38" s="80"/>
    </row>
    <row r="39" spans="1:3">
      <c r="A39" s="76">
        <v>18</v>
      </c>
      <c r="B39" s="64" t="s">
        <v>107</v>
      </c>
      <c r="C39" s="77" t="s">
        <v>108</v>
      </c>
    </row>
    <row r="40" spans="1:3">
      <c r="A40" s="76"/>
      <c r="B40" s="64"/>
      <c r="C40" s="77"/>
    </row>
    <row r="41" spans="1:3">
      <c r="A41" s="76">
        <v>19</v>
      </c>
      <c r="B41" s="64" t="s">
        <v>109</v>
      </c>
      <c r="C41" s="77" t="s">
        <v>110</v>
      </c>
    </row>
    <row r="42" spans="1:3">
      <c r="A42" s="78"/>
      <c r="B42" s="64" t="s">
        <v>79</v>
      </c>
      <c r="C42" s="77"/>
    </row>
    <row r="43" spans="1:3">
      <c r="A43" s="76">
        <v>20</v>
      </c>
      <c r="B43" s="64" t="s">
        <v>111</v>
      </c>
      <c r="C43" s="77" t="s">
        <v>112</v>
      </c>
    </row>
    <row r="44" spans="1:3">
      <c r="A44" s="76"/>
      <c r="B44" s="64"/>
      <c r="C44" s="77"/>
    </row>
    <row r="45" spans="1:3">
      <c r="A45" s="76">
        <v>21</v>
      </c>
      <c r="B45" s="64" t="s">
        <v>113</v>
      </c>
      <c r="C45" s="79" t="s">
        <v>114</v>
      </c>
    </row>
    <row r="46" spans="1:3">
      <c r="A46" s="78"/>
      <c r="B46" s="64" t="s">
        <v>115</v>
      </c>
      <c r="C46" s="77"/>
    </row>
    <row r="47" spans="1:3">
      <c r="A47" s="76">
        <v>22</v>
      </c>
      <c r="B47" s="64" t="s">
        <v>116</v>
      </c>
      <c r="C47" s="77" t="s">
        <v>90</v>
      </c>
    </row>
    <row r="48" spans="1:3">
      <c r="A48" s="76"/>
      <c r="B48" s="64" t="s">
        <v>79</v>
      </c>
      <c r="C48" s="77"/>
    </row>
    <row r="49" spans="1:3">
      <c r="A49" s="76">
        <v>23</v>
      </c>
      <c r="B49" s="64" t="s">
        <v>117</v>
      </c>
      <c r="C49" s="77" t="s">
        <v>118</v>
      </c>
    </row>
    <row r="50" spans="1:3">
      <c r="A50" s="78"/>
      <c r="B50" s="64"/>
      <c r="C50" s="77"/>
    </row>
    <row r="51" spans="1:3">
      <c r="A51" s="76">
        <v>24</v>
      </c>
      <c r="B51" s="64" t="s">
        <v>119</v>
      </c>
      <c r="C51" s="77" t="s">
        <v>120</v>
      </c>
    </row>
    <row r="52" spans="1:3">
      <c r="A52" s="76"/>
      <c r="B52" s="64" t="s">
        <v>79</v>
      </c>
      <c r="C52" s="77"/>
    </row>
    <row r="53" spans="1:3">
      <c r="A53" s="76">
        <v>25</v>
      </c>
      <c r="B53" s="64" t="s">
        <v>121</v>
      </c>
      <c r="C53" s="77" t="s">
        <v>122</v>
      </c>
    </row>
    <row r="54" spans="1:3">
      <c r="A54" s="78"/>
      <c r="B54" s="64"/>
      <c r="C54" s="77"/>
    </row>
    <row r="55" spans="1:3">
      <c r="A55" s="76">
        <v>26</v>
      </c>
      <c r="B55" s="64" t="s">
        <v>123</v>
      </c>
      <c r="C55" s="77" t="s">
        <v>124</v>
      </c>
    </row>
    <row r="56" spans="1:3">
      <c r="A56" s="76"/>
      <c r="B56" s="64" t="s">
        <v>79</v>
      </c>
      <c r="C56" s="77"/>
    </row>
    <row r="57" spans="1:3">
      <c r="A57" s="76">
        <v>27</v>
      </c>
      <c r="B57" s="64" t="s">
        <v>125</v>
      </c>
      <c r="C57" s="77" t="s">
        <v>126</v>
      </c>
    </row>
    <row r="58" spans="1:3">
      <c r="A58" s="78"/>
      <c r="B58" s="64" t="s">
        <v>79</v>
      </c>
      <c r="C58" s="77"/>
    </row>
    <row r="59" spans="1:3">
      <c r="A59" s="76">
        <v>28</v>
      </c>
      <c r="B59" s="64" t="s">
        <v>127</v>
      </c>
      <c r="C59" s="77" t="s">
        <v>128</v>
      </c>
    </row>
    <row r="60" spans="1:3">
      <c r="A60" s="76"/>
      <c r="B60" s="64" t="s">
        <v>79</v>
      </c>
      <c r="C60" s="77"/>
    </row>
    <row r="61" spans="1:3">
      <c r="A61" s="76">
        <v>29</v>
      </c>
      <c r="B61" s="64" t="s">
        <v>129</v>
      </c>
      <c r="C61" s="77" t="s">
        <v>130</v>
      </c>
    </row>
    <row r="62" spans="1:3">
      <c r="A62" s="78"/>
      <c r="B62" s="64" t="s">
        <v>79</v>
      </c>
      <c r="C62" s="77"/>
    </row>
    <row r="63" spans="1:3">
      <c r="A63" s="76">
        <v>30</v>
      </c>
      <c r="B63" s="64" t="s">
        <v>131</v>
      </c>
      <c r="C63" s="77" t="s">
        <v>132</v>
      </c>
    </row>
    <row r="64" spans="1:3">
      <c r="A64" s="76"/>
      <c r="B64" s="64" t="s">
        <v>79</v>
      </c>
      <c r="C64" s="77"/>
    </row>
    <row r="65" spans="1:3">
      <c r="A65" s="76">
        <v>31</v>
      </c>
      <c r="B65" s="64" t="s">
        <v>133</v>
      </c>
      <c r="C65" s="77" t="s">
        <v>134</v>
      </c>
    </row>
    <row r="66" spans="1:3">
      <c r="A66" s="78"/>
      <c r="B66" s="64"/>
      <c r="C66" s="77"/>
    </row>
    <row r="67" spans="1:3">
      <c r="A67" s="76">
        <v>32</v>
      </c>
      <c r="B67" s="64" t="s">
        <v>135</v>
      </c>
      <c r="C67" s="77" t="s">
        <v>136</v>
      </c>
    </row>
    <row r="68" spans="1:3">
      <c r="A68" s="76"/>
      <c r="B68" s="64" t="s">
        <v>137</v>
      </c>
      <c r="C68" s="77"/>
    </row>
    <row r="69" spans="1:3">
      <c r="A69" s="76">
        <v>33</v>
      </c>
      <c r="B69" s="64" t="s">
        <v>138</v>
      </c>
      <c r="C69" s="77" t="s">
        <v>139</v>
      </c>
    </row>
    <row r="70" spans="1:3">
      <c r="A70" s="78"/>
      <c r="B70" s="64" t="s">
        <v>140</v>
      </c>
      <c r="C70" s="77"/>
    </row>
    <row r="71" spans="1:3">
      <c r="A71" s="76">
        <v>34</v>
      </c>
      <c r="B71" s="64" t="s">
        <v>141</v>
      </c>
      <c r="C71" s="77" t="s">
        <v>142</v>
      </c>
    </row>
    <row r="72" spans="1:3">
      <c r="A72" s="76"/>
      <c r="B72" s="64"/>
      <c r="C72" s="77"/>
    </row>
    <row r="73" spans="1:3" ht="25.5">
      <c r="A73" s="81">
        <v>35</v>
      </c>
      <c r="B73" s="65" t="s">
        <v>143</v>
      </c>
      <c r="C73" s="82" t="s">
        <v>144</v>
      </c>
    </row>
    <row r="74" spans="1:3">
      <c r="A74" s="76"/>
      <c r="B74" s="64"/>
      <c r="C74" s="77"/>
    </row>
    <row r="75" spans="1:3">
      <c r="A75" s="76">
        <v>36</v>
      </c>
      <c r="B75" s="64" t="s">
        <v>145</v>
      </c>
      <c r="C75" s="77" t="s">
        <v>146</v>
      </c>
    </row>
    <row r="76" spans="1:3">
      <c r="A76" s="76"/>
      <c r="B76" s="64"/>
      <c r="C76" s="77"/>
    </row>
    <row r="77" spans="1:3">
      <c r="A77" s="76">
        <v>37</v>
      </c>
      <c r="B77" s="64" t="s">
        <v>147</v>
      </c>
      <c r="C77" s="77" t="s">
        <v>148</v>
      </c>
    </row>
    <row r="78" spans="1:3">
      <c r="A78" s="76"/>
      <c r="B78" s="64" t="s">
        <v>79</v>
      </c>
      <c r="C78" s="77"/>
    </row>
    <row r="79" spans="1:3">
      <c r="A79" s="76">
        <v>38</v>
      </c>
      <c r="B79" s="64" t="s">
        <v>149</v>
      </c>
      <c r="C79" s="77" t="s">
        <v>148</v>
      </c>
    </row>
    <row r="80" spans="1:3">
      <c r="A80" s="78"/>
      <c r="B80" s="64"/>
      <c r="C80" s="77"/>
    </row>
    <row r="81" spans="1:3">
      <c r="A81" s="76">
        <v>39</v>
      </c>
      <c r="B81" s="64" t="s">
        <v>150</v>
      </c>
      <c r="C81" s="77" t="s">
        <v>148</v>
      </c>
    </row>
    <row r="82" spans="1:3">
      <c r="A82" s="76"/>
      <c r="B82" s="64"/>
      <c r="C82" s="77"/>
    </row>
    <row r="83" spans="1:3">
      <c r="A83" s="76">
        <v>40</v>
      </c>
      <c r="B83" s="64" t="s">
        <v>151</v>
      </c>
      <c r="C83" s="77" t="s">
        <v>152</v>
      </c>
    </row>
    <row r="84" spans="1:3">
      <c r="A84" s="76"/>
      <c r="B84" s="64"/>
      <c r="C84" s="77"/>
    </row>
    <row r="85" spans="1:3">
      <c r="A85" s="76">
        <v>41</v>
      </c>
      <c r="B85" s="64" t="s">
        <v>153</v>
      </c>
      <c r="C85" s="77" t="s">
        <v>154</v>
      </c>
    </row>
    <row r="86" spans="1:3">
      <c r="A86" s="76"/>
      <c r="B86" s="64" t="s">
        <v>137</v>
      </c>
      <c r="C86" s="77"/>
    </row>
    <row r="87" spans="1:3">
      <c r="A87" s="76">
        <v>42</v>
      </c>
      <c r="B87" s="64" t="s">
        <v>155</v>
      </c>
      <c r="C87" s="77" t="s">
        <v>154</v>
      </c>
    </row>
    <row r="88" spans="1:3">
      <c r="A88" s="76"/>
      <c r="B88" s="64"/>
      <c r="C88" s="77"/>
    </row>
    <row r="89" spans="1:3">
      <c r="A89" s="76">
        <v>43</v>
      </c>
      <c r="B89" s="64" t="s">
        <v>156</v>
      </c>
      <c r="C89" s="77" t="s">
        <v>154</v>
      </c>
    </row>
    <row r="90" spans="1:3">
      <c r="A90" s="76"/>
      <c r="B90" s="64"/>
      <c r="C90" s="77"/>
    </row>
    <row r="91" spans="1:3">
      <c r="A91" s="76">
        <v>44</v>
      </c>
      <c r="B91" s="64" t="s">
        <v>157</v>
      </c>
      <c r="C91" s="77" t="s">
        <v>154</v>
      </c>
    </row>
    <row r="92" spans="1:3">
      <c r="A92" s="76"/>
      <c r="B92" s="64"/>
      <c r="C92" s="77"/>
    </row>
    <row r="93" spans="1:3">
      <c r="A93" s="83"/>
      <c r="B93" s="66"/>
      <c r="C93" s="84"/>
    </row>
    <row r="94" spans="1:3">
      <c r="A94" s="83"/>
      <c r="B94" s="66"/>
      <c r="C94" s="84"/>
    </row>
    <row r="95" spans="1:3">
      <c r="A95" s="450" t="s">
        <v>158</v>
      </c>
      <c r="B95" s="451"/>
      <c r="C95" s="452"/>
    </row>
    <row r="96" spans="1:3">
      <c r="A96" s="83"/>
      <c r="B96" s="67" t="s">
        <v>159</v>
      </c>
      <c r="C96" s="84"/>
    </row>
    <row r="97" spans="1:3">
      <c r="A97" s="83"/>
      <c r="B97" s="67"/>
      <c r="C97" s="84"/>
    </row>
    <row r="98" spans="1:3">
      <c r="A98" s="83"/>
      <c r="B98" s="67"/>
      <c r="C98" s="84"/>
    </row>
    <row r="99" spans="1:3" ht="13.5" thickBot="1">
      <c r="A99" s="85"/>
      <c r="B99" s="86"/>
      <c r="C99" s="87" t="s">
        <v>160</v>
      </c>
    </row>
    <row r="100" spans="1:3">
      <c r="A100" s="68"/>
      <c r="B100" s="69"/>
      <c r="C100" s="70"/>
    </row>
  </sheetData>
  <mergeCells count="5">
    <mergeCell ref="A3:C3"/>
    <mergeCell ref="A95:C95"/>
    <mergeCell ref="A1:F1"/>
    <mergeCell ref="A2:F2"/>
    <mergeCell ref="A4:C4"/>
  </mergeCells>
  <printOptions horizontalCentered="1"/>
  <pageMargins left="0.51181102362204722" right="0.39370078740157483" top="0.70866141732283472" bottom="0.70866141732283472" header="0.31496062992125984" footer="0.31496062992125984"/>
  <pageSetup paperSize="9" orientation="portrait" r:id="rId1"/>
  <headerFooter>
    <oddHeader>&amp;L&amp;"Arial,Bold"Electrical-MOM</oddHeader>
    <oddFooter>&amp;LClient:M/S Canara Bank, Madurai, CO.,&amp;C&amp;P of &amp;N&amp;RArchitects:M/S Nanda &amp;&amp; Associates</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00"/>
  <sheetViews>
    <sheetView view="pageBreakPreview" zoomScale="115" zoomScaleSheetLayoutView="115" workbookViewId="0">
      <selection activeCell="G10" sqref="G10"/>
    </sheetView>
  </sheetViews>
  <sheetFormatPr defaultRowHeight="12.75"/>
  <cols>
    <col min="1" max="1" width="5.85546875" style="71" customWidth="1"/>
    <col min="2" max="2" width="33.28515625" style="63" customWidth="1"/>
    <col min="3" max="3" width="56" style="71" customWidth="1"/>
    <col min="4" max="255" width="9.140625" style="63"/>
    <col min="256" max="256" width="53.140625" style="63" bestFit="1" customWidth="1"/>
    <col min="257" max="257" width="54.85546875" style="63" bestFit="1" customWidth="1"/>
    <col min="258" max="258" width="9.5703125" style="63" bestFit="1" customWidth="1"/>
    <col min="259" max="511" width="9.140625" style="63"/>
    <col min="512" max="512" width="53.140625" style="63" bestFit="1" customWidth="1"/>
    <col min="513" max="513" width="54.85546875" style="63" bestFit="1" customWidth="1"/>
    <col min="514" max="514" width="9.5703125" style="63" bestFit="1" customWidth="1"/>
    <col min="515" max="767" width="9.140625" style="63"/>
    <col min="768" max="768" width="53.140625" style="63" bestFit="1" customWidth="1"/>
    <col min="769" max="769" width="54.85546875" style="63" bestFit="1" customWidth="1"/>
    <col min="770" max="770" width="9.5703125" style="63" bestFit="1" customWidth="1"/>
    <col min="771" max="1023" width="9.140625" style="63"/>
    <col min="1024" max="1024" width="53.140625" style="63" bestFit="1" customWidth="1"/>
    <col min="1025" max="1025" width="54.85546875" style="63" bestFit="1" customWidth="1"/>
    <col min="1026" max="1026" width="9.5703125" style="63" bestFit="1" customWidth="1"/>
    <col min="1027" max="1279" width="9.140625" style="63"/>
    <col min="1280" max="1280" width="53.140625" style="63" bestFit="1" customWidth="1"/>
    <col min="1281" max="1281" width="54.85546875" style="63" bestFit="1" customWidth="1"/>
    <col min="1282" max="1282" width="9.5703125" style="63" bestFit="1" customWidth="1"/>
    <col min="1283" max="1535" width="9.140625" style="63"/>
    <col min="1536" max="1536" width="53.140625" style="63" bestFit="1" customWidth="1"/>
    <col min="1537" max="1537" width="54.85546875" style="63" bestFit="1" customWidth="1"/>
    <col min="1538" max="1538" width="9.5703125" style="63" bestFit="1" customWidth="1"/>
    <col min="1539" max="1791" width="9.140625" style="63"/>
    <col min="1792" max="1792" width="53.140625" style="63" bestFit="1" customWidth="1"/>
    <col min="1793" max="1793" width="54.85546875" style="63" bestFit="1" customWidth="1"/>
    <col min="1794" max="1794" width="9.5703125" style="63" bestFit="1" customWidth="1"/>
    <col min="1795" max="2047" width="9.140625" style="63"/>
    <col min="2048" max="2048" width="53.140625" style="63" bestFit="1" customWidth="1"/>
    <col min="2049" max="2049" width="54.85546875" style="63" bestFit="1" customWidth="1"/>
    <col min="2050" max="2050" width="9.5703125" style="63" bestFit="1" customWidth="1"/>
    <col min="2051" max="2303" width="9.140625" style="63"/>
    <col min="2304" max="2304" width="53.140625" style="63" bestFit="1" customWidth="1"/>
    <col min="2305" max="2305" width="54.85546875" style="63" bestFit="1" customWidth="1"/>
    <col min="2306" max="2306" width="9.5703125" style="63" bestFit="1" customWidth="1"/>
    <col min="2307" max="2559" width="9.140625" style="63"/>
    <col min="2560" max="2560" width="53.140625" style="63" bestFit="1" customWidth="1"/>
    <col min="2561" max="2561" width="54.85546875" style="63" bestFit="1" customWidth="1"/>
    <col min="2562" max="2562" width="9.5703125" style="63" bestFit="1" customWidth="1"/>
    <col min="2563" max="2815" width="9.140625" style="63"/>
    <col min="2816" max="2816" width="53.140625" style="63" bestFit="1" customWidth="1"/>
    <col min="2817" max="2817" width="54.85546875" style="63" bestFit="1" customWidth="1"/>
    <col min="2818" max="2818" width="9.5703125" style="63" bestFit="1" customWidth="1"/>
    <col min="2819" max="3071" width="9.140625" style="63"/>
    <col min="3072" max="3072" width="53.140625" style="63" bestFit="1" customWidth="1"/>
    <col min="3073" max="3073" width="54.85546875" style="63" bestFit="1" customWidth="1"/>
    <col min="3074" max="3074" width="9.5703125" style="63" bestFit="1" customWidth="1"/>
    <col min="3075" max="3327" width="9.140625" style="63"/>
    <col min="3328" max="3328" width="53.140625" style="63" bestFit="1" customWidth="1"/>
    <col min="3329" max="3329" width="54.85546875" style="63" bestFit="1" customWidth="1"/>
    <col min="3330" max="3330" width="9.5703125" style="63" bestFit="1" customWidth="1"/>
    <col min="3331" max="3583" width="9.140625" style="63"/>
    <col min="3584" max="3584" width="53.140625" style="63" bestFit="1" customWidth="1"/>
    <col min="3585" max="3585" width="54.85546875" style="63" bestFit="1" customWidth="1"/>
    <col min="3586" max="3586" width="9.5703125" style="63" bestFit="1" customWidth="1"/>
    <col min="3587" max="3839" width="9.140625" style="63"/>
    <col min="3840" max="3840" width="53.140625" style="63" bestFit="1" customWidth="1"/>
    <col min="3841" max="3841" width="54.85546875" style="63" bestFit="1" customWidth="1"/>
    <col min="3842" max="3842" width="9.5703125" style="63" bestFit="1" customWidth="1"/>
    <col min="3843" max="4095" width="9.140625" style="63"/>
    <col min="4096" max="4096" width="53.140625" style="63" bestFit="1" customWidth="1"/>
    <col min="4097" max="4097" width="54.85546875" style="63" bestFit="1" customWidth="1"/>
    <col min="4098" max="4098" width="9.5703125" style="63" bestFit="1" customWidth="1"/>
    <col min="4099" max="4351" width="9.140625" style="63"/>
    <col min="4352" max="4352" width="53.140625" style="63" bestFit="1" customWidth="1"/>
    <col min="4353" max="4353" width="54.85546875" style="63" bestFit="1" customWidth="1"/>
    <col min="4354" max="4354" width="9.5703125" style="63" bestFit="1" customWidth="1"/>
    <col min="4355" max="4607" width="9.140625" style="63"/>
    <col min="4608" max="4608" width="53.140625" style="63" bestFit="1" customWidth="1"/>
    <col min="4609" max="4609" width="54.85546875" style="63" bestFit="1" customWidth="1"/>
    <col min="4610" max="4610" width="9.5703125" style="63" bestFit="1" customWidth="1"/>
    <col min="4611" max="4863" width="9.140625" style="63"/>
    <col min="4864" max="4864" width="53.140625" style="63" bestFit="1" customWidth="1"/>
    <col min="4865" max="4865" width="54.85546875" style="63" bestFit="1" customWidth="1"/>
    <col min="4866" max="4866" width="9.5703125" style="63" bestFit="1" customWidth="1"/>
    <col min="4867" max="5119" width="9.140625" style="63"/>
    <col min="5120" max="5120" width="53.140625" style="63" bestFit="1" customWidth="1"/>
    <col min="5121" max="5121" width="54.85546875" style="63" bestFit="1" customWidth="1"/>
    <col min="5122" max="5122" width="9.5703125" style="63" bestFit="1" customWidth="1"/>
    <col min="5123" max="5375" width="9.140625" style="63"/>
    <col min="5376" max="5376" width="53.140625" style="63" bestFit="1" customWidth="1"/>
    <col min="5377" max="5377" width="54.85546875" style="63" bestFit="1" customWidth="1"/>
    <col min="5378" max="5378" width="9.5703125" style="63" bestFit="1" customWidth="1"/>
    <col min="5379" max="5631" width="9.140625" style="63"/>
    <col min="5632" max="5632" width="53.140625" style="63" bestFit="1" customWidth="1"/>
    <col min="5633" max="5633" width="54.85546875" style="63" bestFit="1" customWidth="1"/>
    <col min="5634" max="5634" width="9.5703125" style="63" bestFit="1" customWidth="1"/>
    <col min="5635" max="5887" width="9.140625" style="63"/>
    <col min="5888" max="5888" width="53.140625" style="63" bestFit="1" customWidth="1"/>
    <col min="5889" max="5889" width="54.85546875" style="63" bestFit="1" customWidth="1"/>
    <col min="5890" max="5890" width="9.5703125" style="63" bestFit="1" customWidth="1"/>
    <col min="5891" max="6143" width="9.140625" style="63"/>
    <col min="6144" max="6144" width="53.140625" style="63" bestFit="1" customWidth="1"/>
    <col min="6145" max="6145" width="54.85546875" style="63" bestFit="1" customWidth="1"/>
    <col min="6146" max="6146" width="9.5703125" style="63" bestFit="1" customWidth="1"/>
    <col min="6147" max="6399" width="9.140625" style="63"/>
    <col min="6400" max="6400" width="53.140625" style="63" bestFit="1" customWidth="1"/>
    <col min="6401" max="6401" width="54.85546875" style="63" bestFit="1" customWidth="1"/>
    <col min="6402" max="6402" width="9.5703125" style="63" bestFit="1" customWidth="1"/>
    <col min="6403" max="6655" width="9.140625" style="63"/>
    <col min="6656" max="6656" width="53.140625" style="63" bestFit="1" customWidth="1"/>
    <col min="6657" max="6657" width="54.85546875" style="63" bestFit="1" customWidth="1"/>
    <col min="6658" max="6658" width="9.5703125" style="63" bestFit="1" customWidth="1"/>
    <col min="6659" max="6911" width="9.140625" style="63"/>
    <col min="6912" max="6912" width="53.140625" style="63" bestFit="1" customWidth="1"/>
    <col min="6913" max="6913" width="54.85546875" style="63" bestFit="1" customWidth="1"/>
    <col min="6914" max="6914" width="9.5703125" style="63" bestFit="1" customWidth="1"/>
    <col min="6915" max="7167" width="9.140625" style="63"/>
    <col min="7168" max="7168" width="53.140625" style="63" bestFit="1" customWidth="1"/>
    <col min="7169" max="7169" width="54.85546875" style="63" bestFit="1" customWidth="1"/>
    <col min="7170" max="7170" width="9.5703125" style="63" bestFit="1" customWidth="1"/>
    <col min="7171" max="7423" width="9.140625" style="63"/>
    <col min="7424" max="7424" width="53.140625" style="63" bestFit="1" customWidth="1"/>
    <col min="7425" max="7425" width="54.85546875" style="63" bestFit="1" customWidth="1"/>
    <col min="7426" max="7426" width="9.5703125" style="63" bestFit="1" customWidth="1"/>
    <col min="7427" max="7679" width="9.140625" style="63"/>
    <col min="7680" max="7680" width="53.140625" style="63" bestFit="1" customWidth="1"/>
    <col min="7681" max="7681" width="54.85546875" style="63" bestFit="1" customWidth="1"/>
    <col min="7682" max="7682" width="9.5703125" style="63" bestFit="1" customWidth="1"/>
    <col min="7683" max="7935" width="9.140625" style="63"/>
    <col min="7936" max="7936" width="53.140625" style="63" bestFit="1" customWidth="1"/>
    <col min="7937" max="7937" width="54.85546875" style="63" bestFit="1" customWidth="1"/>
    <col min="7938" max="7938" width="9.5703125" style="63" bestFit="1" customWidth="1"/>
    <col min="7939" max="8191" width="9.140625" style="63"/>
    <col min="8192" max="8192" width="53.140625" style="63" bestFit="1" customWidth="1"/>
    <col min="8193" max="8193" width="54.85546875" style="63" bestFit="1" customWidth="1"/>
    <col min="8194" max="8194" width="9.5703125" style="63" bestFit="1" customWidth="1"/>
    <col min="8195" max="8447" width="9.140625" style="63"/>
    <col min="8448" max="8448" width="53.140625" style="63" bestFit="1" customWidth="1"/>
    <col min="8449" max="8449" width="54.85546875" style="63" bestFit="1" customWidth="1"/>
    <col min="8450" max="8450" width="9.5703125" style="63" bestFit="1" customWidth="1"/>
    <col min="8451" max="8703" width="9.140625" style="63"/>
    <col min="8704" max="8704" width="53.140625" style="63" bestFit="1" customWidth="1"/>
    <col min="8705" max="8705" width="54.85546875" style="63" bestFit="1" customWidth="1"/>
    <col min="8706" max="8706" width="9.5703125" style="63" bestFit="1" customWidth="1"/>
    <col min="8707" max="8959" width="9.140625" style="63"/>
    <col min="8960" max="8960" width="53.140625" style="63" bestFit="1" customWidth="1"/>
    <col min="8961" max="8961" width="54.85546875" style="63" bestFit="1" customWidth="1"/>
    <col min="8962" max="8962" width="9.5703125" style="63" bestFit="1" customWidth="1"/>
    <col min="8963" max="9215" width="9.140625" style="63"/>
    <col min="9216" max="9216" width="53.140625" style="63" bestFit="1" customWidth="1"/>
    <col min="9217" max="9217" width="54.85546875" style="63" bestFit="1" customWidth="1"/>
    <col min="9218" max="9218" width="9.5703125" style="63" bestFit="1" customWidth="1"/>
    <col min="9219" max="9471" width="9.140625" style="63"/>
    <col min="9472" max="9472" width="53.140625" style="63" bestFit="1" customWidth="1"/>
    <col min="9473" max="9473" width="54.85546875" style="63" bestFit="1" customWidth="1"/>
    <col min="9474" max="9474" width="9.5703125" style="63" bestFit="1" customWidth="1"/>
    <col min="9475" max="9727" width="9.140625" style="63"/>
    <col min="9728" max="9728" width="53.140625" style="63" bestFit="1" customWidth="1"/>
    <col min="9729" max="9729" width="54.85546875" style="63" bestFit="1" customWidth="1"/>
    <col min="9730" max="9730" width="9.5703125" style="63" bestFit="1" customWidth="1"/>
    <col min="9731" max="9983" width="9.140625" style="63"/>
    <col min="9984" max="9984" width="53.140625" style="63" bestFit="1" customWidth="1"/>
    <col min="9985" max="9985" width="54.85546875" style="63" bestFit="1" customWidth="1"/>
    <col min="9986" max="9986" width="9.5703125" style="63" bestFit="1" customWidth="1"/>
    <col min="9987" max="10239" width="9.140625" style="63"/>
    <col min="10240" max="10240" width="53.140625" style="63" bestFit="1" customWidth="1"/>
    <col min="10241" max="10241" width="54.85546875" style="63" bestFit="1" customWidth="1"/>
    <col min="10242" max="10242" width="9.5703125" style="63" bestFit="1" customWidth="1"/>
    <col min="10243" max="10495" width="9.140625" style="63"/>
    <col min="10496" max="10496" width="53.140625" style="63" bestFit="1" customWidth="1"/>
    <col min="10497" max="10497" width="54.85546875" style="63" bestFit="1" customWidth="1"/>
    <col min="10498" max="10498" width="9.5703125" style="63" bestFit="1" customWidth="1"/>
    <col min="10499" max="10751" width="9.140625" style="63"/>
    <col min="10752" max="10752" width="53.140625" style="63" bestFit="1" customWidth="1"/>
    <col min="10753" max="10753" width="54.85546875" style="63" bestFit="1" customWidth="1"/>
    <col min="10754" max="10754" width="9.5703125" style="63" bestFit="1" customWidth="1"/>
    <col min="10755" max="11007" width="9.140625" style="63"/>
    <col min="11008" max="11008" width="53.140625" style="63" bestFit="1" customWidth="1"/>
    <col min="11009" max="11009" width="54.85546875" style="63" bestFit="1" customWidth="1"/>
    <col min="11010" max="11010" width="9.5703125" style="63" bestFit="1" customWidth="1"/>
    <col min="11011" max="11263" width="9.140625" style="63"/>
    <col min="11264" max="11264" width="53.140625" style="63" bestFit="1" customWidth="1"/>
    <col min="11265" max="11265" width="54.85546875" style="63" bestFit="1" customWidth="1"/>
    <col min="11266" max="11266" width="9.5703125" style="63" bestFit="1" customWidth="1"/>
    <col min="11267" max="11519" width="9.140625" style="63"/>
    <col min="11520" max="11520" width="53.140625" style="63" bestFit="1" customWidth="1"/>
    <col min="11521" max="11521" width="54.85546875" style="63" bestFit="1" customWidth="1"/>
    <col min="11522" max="11522" width="9.5703125" style="63" bestFit="1" customWidth="1"/>
    <col min="11523" max="11775" width="9.140625" style="63"/>
    <col min="11776" max="11776" width="53.140625" style="63" bestFit="1" customWidth="1"/>
    <col min="11777" max="11777" width="54.85546875" style="63" bestFit="1" customWidth="1"/>
    <col min="11778" max="11778" width="9.5703125" style="63" bestFit="1" customWidth="1"/>
    <col min="11779" max="12031" width="9.140625" style="63"/>
    <col min="12032" max="12032" width="53.140625" style="63" bestFit="1" customWidth="1"/>
    <col min="12033" max="12033" width="54.85546875" style="63" bestFit="1" customWidth="1"/>
    <col min="12034" max="12034" width="9.5703125" style="63" bestFit="1" customWidth="1"/>
    <col min="12035" max="12287" width="9.140625" style="63"/>
    <col min="12288" max="12288" width="53.140625" style="63" bestFit="1" customWidth="1"/>
    <col min="12289" max="12289" width="54.85546875" style="63" bestFit="1" customWidth="1"/>
    <col min="12290" max="12290" width="9.5703125" style="63" bestFit="1" customWidth="1"/>
    <col min="12291" max="12543" width="9.140625" style="63"/>
    <col min="12544" max="12544" width="53.140625" style="63" bestFit="1" customWidth="1"/>
    <col min="12545" max="12545" width="54.85546875" style="63" bestFit="1" customWidth="1"/>
    <col min="12546" max="12546" width="9.5703125" style="63" bestFit="1" customWidth="1"/>
    <col min="12547" max="12799" width="9.140625" style="63"/>
    <col min="12800" max="12800" width="53.140625" style="63" bestFit="1" customWidth="1"/>
    <col min="12801" max="12801" width="54.85546875" style="63" bestFit="1" customWidth="1"/>
    <col min="12802" max="12802" width="9.5703125" style="63" bestFit="1" customWidth="1"/>
    <col min="12803" max="13055" width="9.140625" style="63"/>
    <col min="13056" max="13056" width="53.140625" style="63" bestFit="1" customWidth="1"/>
    <col min="13057" max="13057" width="54.85546875" style="63" bestFit="1" customWidth="1"/>
    <col min="13058" max="13058" width="9.5703125" style="63" bestFit="1" customWidth="1"/>
    <col min="13059" max="13311" width="9.140625" style="63"/>
    <col min="13312" max="13312" width="53.140625" style="63" bestFit="1" customWidth="1"/>
    <col min="13313" max="13313" width="54.85546875" style="63" bestFit="1" customWidth="1"/>
    <col min="13314" max="13314" width="9.5703125" style="63" bestFit="1" customWidth="1"/>
    <col min="13315" max="13567" width="9.140625" style="63"/>
    <col min="13568" max="13568" width="53.140625" style="63" bestFit="1" customWidth="1"/>
    <col min="13569" max="13569" width="54.85546875" style="63" bestFit="1" customWidth="1"/>
    <col min="13570" max="13570" width="9.5703125" style="63" bestFit="1" customWidth="1"/>
    <col min="13571" max="13823" width="9.140625" style="63"/>
    <col min="13824" max="13824" width="53.140625" style="63" bestFit="1" customWidth="1"/>
    <col min="13825" max="13825" width="54.85546875" style="63" bestFit="1" customWidth="1"/>
    <col min="13826" max="13826" width="9.5703125" style="63" bestFit="1" customWidth="1"/>
    <col min="13827" max="14079" width="9.140625" style="63"/>
    <col min="14080" max="14080" width="53.140625" style="63" bestFit="1" customWidth="1"/>
    <col min="14081" max="14081" width="54.85546875" style="63" bestFit="1" customWidth="1"/>
    <col min="14082" max="14082" width="9.5703125" style="63" bestFit="1" customWidth="1"/>
    <col min="14083" max="14335" width="9.140625" style="63"/>
    <col min="14336" max="14336" width="53.140625" style="63" bestFit="1" customWidth="1"/>
    <col min="14337" max="14337" width="54.85546875" style="63" bestFit="1" customWidth="1"/>
    <col min="14338" max="14338" width="9.5703125" style="63" bestFit="1" customWidth="1"/>
    <col min="14339" max="14591" width="9.140625" style="63"/>
    <col min="14592" max="14592" width="53.140625" style="63" bestFit="1" customWidth="1"/>
    <col min="14593" max="14593" width="54.85546875" style="63" bestFit="1" customWidth="1"/>
    <col min="14594" max="14594" width="9.5703125" style="63" bestFit="1" customWidth="1"/>
    <col min="14595" max="14847" width="9.140625" style="63"/>
    <col min="14848" max="14848" width="53.140625" style="63" bestFit="1" customWidth="1"/>
    <col min="14849" max="14849" width="54.85546875" style="63" bestFit="1" customWidth="1"/>
    <col min="14850" max="14850" width="9.5703125" style="63" bestFit="1" customWidth="1"/>
    <col min="14851" max="15103" width="9.140625" style="63"/>
    <col min="15104" max="15104" width="53.140625" style="63" bestFit="1" customWidth="1"/>
    <col min="15105" max="15105" width="54.85546875" style="63" bestFit="1" customWidth="1"/>
    <col min="15106" max="15106" width="9.5703125" style="63" bestFit="1" customWidth="1"/>
    <col min="15107" max="15359" width="9.140625" style="63"/>
    <col min="15360" max="15360" width="53.140625" style="63" bestFit="1" customWidth="1"/>
    <col min="15361" max="15361" width="54.85546875" style="63" bestFit="1" customWidth="1"/>
    <col min="15362" max="15362" width="9.5703125" style="63" bestFit="1" customWidth="1"/>
    <col min="15363" max="15615" width="9.140625" style="63"/>
    <col min="15616" max="15616" width="53.140625" style="63" bestFit="1" customWidth="1"/>
    <col min="15617" max="15617" width="54.85546875" style="63" bestFit="1" customWidth="1"/>
    <col min="15618" max="15618" width="9.5703125" style="63" bestFit="1" customWidth="1"/>
    <col min="15619" max="15871" width="9.140625" style="63"/>
    <col min="15872" max="15872" width="53.140625" style="63" bestFit="1" customWidth="1"/>
    <col min="15873" max="15873" width="54.85546875" style="63" bestFit="1" customWidth="1"/>
    <col min="15874" max="15874" width="9.5703125" style="63" bestFit="1" customWidth="1"/>
    <col min="15875" max="16127" width="9.140625" style="63"/>
    <col min="16128" max="16128" width="53.140625" style="63" bestFit="1" customWidth="1"/>
    <col min="16129" max="16129" width="54.85546875" style="63" bestFit="1" customWidth="1"/>
    <col min="16130" max="16130" width="9.5703125" style="63" bestFit="1" customWidth="1"/>
    <col min="16131" max="16384" width="9.140625" style="63"/>
  </cols>
  <sheetData>
    <row r="1" spans="1:6" s="61" customFormat="1" ht="24.95" customHeight="1">
      <c r="A1" s="407" t="s">
        <v>162</v>
      </c>
      <c r="B1" s="408"/>
      <c r="C1" s="409"/>
      <c r="D1" s="72"/>
      <c r="E1" s="72"/>
      <c r="F1" s="72"/>
    </row>
    <row r="2" spans="1:6" s="61" customFormat="1" ht="24.95" customHeight="1">
      <c r="A2" s="410" t="s">
        <v>177</v>
      </c>
      <c r="B2" s="411"/>
      <c r="C2" s="412"/>
      <c r="D2" s="72"/>
      <c r="E2" s="73"/>
      <c r="F2" s="72"/>
    </row>
    <row r="3" spans="1:6" s="61" customFormat="1" ht="24.95" customHeight="1">
      <c r="A3" s="447" t="s">
        <v>175</v>
      </c>
      <c r="B3" s="448"/>
      <c r="C3" s="449"/>
      <c r="D3" s="72"/>
      <c r="E3" s="72"/>
      <c r="F3" s="72"/>
    </row>
    <row r="4" spans="1:6">
      <c r="A4" s="74" t="s">
        <v>74</v>
      </c>
      <c r="B4" s="62" t="s">
        <v>75</v>
      </c>
      <c r="C4" s="75" t="s">
        <v>76</v>
      </c>
      <c r="D4" s="61"/>
    </row>
    <row r="5" spans="1:6">
      <c r="A5" s="76">
        <v>1</v>
      </c>
      <c r="B5" s="64" t="s">
        <v>77</v>
      </c>
      <c r="C5" s="77" t="s">
        <v>78</v>
      </c>
      <c r="D5" s="61"/>
    </row>
    <row r="6" spans="1:6">
      <c r="A6" s="78"/>
      <c r="B6" s="64" t="s">
        <v>79</v>
      </c>
      <c r="C6" s="77"/>
      <c r="D6" s="61"/>
    </row>
    <row r="7" spans="1:6">
      <c r="A7" s="76">
        <v>2</v>
      </c>
      <c r="B7" s="64" t="s">
        <v>80</v>
      </c>
      <c r="C7" s="77" t="s">
        <v>78</v>
      </c>
    </row>
    <row r="8" spans="1:6">
      <c r="A8" s="76"/>
      <c r="B8" s="64"/>
      <c r="C8" s="77"/>
    </row>
    <row r="9" spans="1:6">
      <c r="A9" s="76">
        <v>3</v>
      </c>
      <c r="B9" s="64" t="s">
        <v>81</v>
      </c>
      <c r="C9" s="77" t="s">
        <v>82</v>
      </c>
    </row>
    <row r="10" spans="1:6">
      <c r="A10" s="78"/>
      <c r="B10" s="64" t="s">
        <v>79</v>
      </c>
      <c r="C10" s="77"/>
    </row>
    <row r="11" spans="1:6">
      <c r="A11" s="76">
        <v>4</v>
      </c>
      <c r="B11" s="64" t="s">
        <v>83</v>
      </c>
      <c r="C11" s="77" t="s">
        <v>82</v>
      </c>
    </row>
    <row r="12" spans="1:6">
      <c r="A12" s="76"/>
      <c r="B12" s="64"/>
      <c r="C12" s="77"/>
    </row>
    <row r="13" spans="1:6">
      <c r="A13" s="76">
        <v>5</v>
      </c>
      <c r="B13" s="64" t="s">
        <v>84</v>
      </c>
      <c r="C13" s="77" t="s">
        <v>85</v>
      </c>
    </row>
    <row r="14" spans="1:6">
      <c r="A14" s="78"/>
      <c r="B14" s="64" t="s">
        <v>79</v>
      </c>
      <c r="C14" s="77"/>
    </row>
    <row r="15" spans="1:6">
      <c r="A15" s="76">
        <v>6</v>
      </c>
      <c r="B15" s="64" t="s">
        <v>86</v>
      </c>
      <c r="C15" s="77" t="s">
        <v>82</v>
      </c>
    </row>
    <row r="16" spans="1:6">
      <c r="A16" s="76"/>
      <c r="B16" s="64"/>
      <c r="C16" s="77"/>
    </row>
    <row r="17" spans="1:3">
      <c r="A17" s="76">
        <v>7</v>
      </c>
      <c r="B17" s="64" t="s">
        <v>87</v>
      </c>
      <c r="C17" s="79" t="s">
        <v>88</v>
      </c>
    </row>
    <row r="18" spans="1:3">
      <c r="A18" s="78"/>
      <c r="B18" s="64"/>
      <c r="C18" s="77"/>
    </row>
    <row r="19" spans="1:3">
      <c r="A19" s="76">
        <v>8</v>
      </c>
      <c r="B19" s="64" t="s">
        <v>89</v>
      </c>
      <c r="C19" s="77" t="s">
        <v>90</v>
      </c>
    </row>
    <row r="20" spans="1:3">
      <c r="A20" s="76"/>
      <c r="B20" s="64"/>
      <c r="C20" s="77"/>
    </row>
    <row r="21" spans="1:3">
      <c r="A21" s="76">
        <v>9</v>
      </c>
      <c r="B21" s="64" t="s">
        <v>91</v>
      </c>
      <c r="C21" s="77" t="s">
        <v>92</v>
      </c>
    </row>
    <row r="22" spans="1:3">
      <c r="A22" s="78"/>
      <c r="B22" s="64" t="s">
        <v>79</v>
      </c>
      <c r="C22" s="77"/>
    </row>
    <row r="23" spans="1:3">
      <c r="A23" s="76">
        <v>10</v>
      </c>
      <c r="B23" s="64" t="s">
        <v>93</v>
      </c>
      <c r="C23" s="77" t="s">
        <v>94</v>
      </c>
    </row>
    <row r="24" spans="1:3">
      <c r="A24" s="76"/>
      <c r="B24" s="64"/>
      <c r="C24" s="77"/>
    </row>
    <row r="25" spans="1:3">
      <c r="A25" s="76">
        <v>11</v>
      </c>
      <c r="B25" s="64" t="s">
        <v>95</v>
      </c>
      <c r="C25" s="77" t="s">
        <v>94</v>
      </c>
    </row>
    <row r="26" spans="1:3">
      <c r="A26" s="78"/>
      <c r="B26" s="64" t="s">
        <v>79</v>
      </c>
      <c r="C26" s="77"/>
    </row>
    <row r="27" spans="1:3">
      <c r="A27" s="76">
        <v>12</v>
      </c>
      <c r="B27" s="64" t="s">
        <v>96</v>
      </c>
      <c r="C27" s="77" t="s">
        <v>97</v>
      </c>
    </row>
    <row r="28" spans="1:3">
      <c r="A28" s="76"/>
      <c r="B28" s="64"/>
      <c r="C28" s="77"/>
    </row>
    <row r="29" spans="1:3">
      <c r="A29" s="76">
        <v>13</v>
      </c>
      <c r="B29" s="64" t="s">
        <v>98</v>
      </c>
      <c r="C29" s="77" t="s">
        <v>99</v>
      </c>
    </row>
    <row r="30" spans="1:3">
      <c r="A30" s="78"/>
      <c r="B30" s="64"/>
      <c r="C30" s="77"/>
    </row>
    <row r="31" spans="1:3">
      <c r="A31" s="76">
        <v>14</v>
      </c>
      <c r="B31" s="64" t="s">
        <v>100</v>
      </c>
      <c r="C31" s="77" t="s">
        <v>101</v>
      </c>
    </row>
    <row r="32" spans="1:3">
      <c r="A32" s="76"/>
      <c r="B32" s="64"/>
      <c r="C32" s="77"/>
    </row>
    <row r="33" spans="1:3">
      <c r="A33" s="76">
        <v>15</v>
      </c>
      <c r="B33" s="64" t="s">
        <v>102</v>
      </c>
      <c r="C33" s="77" t="s">
        <v>101</v>
      </c>
    </row>
    <row r="34" spans="1:3">
      <c r="A34" s="78"/>
      <c r="B34" s="64"/>
      <c r="C34" s="77"/>
    </row>
    <row r="35" spans="1:3">
      <c r="A35" s="76">
        <v>16</v>
      </c>
      <c r="B35" s="64" t="s">
        <v>103</v>
      </c>
      <c r="C35" s="79" t="s">
        <v>104</v>
      </c>
    </row>
    <row r="36" spans="1:3">
      <c r="A36" s="76"/>
      <c r="B36" s="64" t="s">
        <v>79</v>
      </c>
      <c r="C36" s="77"/>
    </row>
    <row r="37" spans="1:3">
      <c r="A37" s="76">
        <v>17</v>
      </c>
      <c r="B37" s="64" t="s">
        <v>105</v>
      </c>
      <c r="C37" s="80" t="s">
        <v>106</v>
      </c>
    </row>
    <row r="38" spans="1:3">
      <c r="A38" s="78"/>
      <c r="B38" s="64"/>
      <c r="C38" s="80"/>
    </row>
    <row r="39" spans="1:3">
      <c r="A39" s="76">
        <v>18</v>
      </c>
      <c r="B39" s="64" t="s">
        <v>107</v>
      </c>
      <c r="C39" s="77" t="s">
        <v>108</v>
      </c>
    </row>
    <row r="40" spans="1:3">
      <c r="A40" s="76"/>
      <c r="B40" s="64"/>
      <c r="C40" s="77"/>
    </row>
    <row r="41" spans="1:3">
      <c r="A41" s="76">
        <v>19</v>
      </c>
      <c r="B41" s="64" t="s">
        <v>109</v>
      </c>
      <c r="C41" s="77" t="s">
        <v>110</v>
      </c>
    </row>
    <row r="42" spans="1:3">
      <c r="A42" s="78"/>
      <c r="B42" s="64" t="s">
        <v>79</v>
      </c>
      <c r="C42" s="77"/>
    </row>
    <row r="43" spans="1:3">
      <c r="A43" s="76">
        <v>20</v>
      </c>
      <c r="B43" s="64" t="s">
        <v>111</v>
      </c>
      <c r="C43" s="77" t="s">
        <v>112</v>
      </c>
    </row>
    <row r="44" spans="1:3">
      <c r="A44" s="76"/>
      <c r="B44" s="64"/>
      <c r="C44" s="77"/>
    </row>
    <row r="45" spans="1:3">
      <c r="A45" s="76">
        <v>21</v>
      </c>
      <c r="B45" s="64" t="s">
        <v>113</v>
      </c>
      <c r="C45" s="79" t="s">
        <v>114</v>
      </c>
    </row>
    <row r="46" spans="1:3">
      <c r="A46" s="78"/>
      <c r="B46" s="64" t="s">
        <v>115</v>
      </c>
      <c r="C46" s="77"/>
    </row>
    <row r="47" spans="1:3">
      <c r="A47" s="76">
        <v>22</v>
      </c>
      <c r="B47" s="64" t="s">
        <v>116</v>
      </c>
      <c r="C47" s="77" t="s">
        <v>90</v>
      </c>
    </row>
    <row r="48" spans="1:3">
      <c r="A48" s="76"/>
      <c r="B48" s="64" t="s">
        <v>79</v>
      </c>
      <c r="C48" s="77"/>
    </row>
    <row r="49" spans="1:3">
      <c r="A49" s="76">
        <v>23</v>
      </c>
      <c r="B49" s="64" t="s">
        <v>117</v>
      </c>
      <c r="C49" s="77" t="s">
        <v>118</v>
      </c>
    </row>
    <row r="50" spans="1:3">
      <c r="A50" s="78"/>
      <c r="B50" s="64"/>
      <c r="C50" s="77"/>
    </row>
    <row r="51" spans="1:3">
      <c r="A51" s="76">
        <v>24</v>
      </c>
      <c r="B51" s="64" t="s">
        <v>119</v>
      </c>
      <c r="C51" s="77" t="s">
        <v>120</v>
      </c>
    </row>
    <row r="52" spans="1:3">
      <c r="A52" s="76"/>
      <c r="B52" s="64" t="s">
        <v>79</v>
      </c>
      <c r="C52" s="77"/>
    </row>
    <row r="53" spans="1:3">
      <c r="A53" s="76">
        <v>25</v>
      </c>
      <c r="B53" s="64" t="s">
        <v>121</v>
      </c>
      <c r="C53" s="77" t="s">
        <v>122</v>
      </c>
    </row>
    <row r="54" spans="1:3">
      <c r="A54" s="78"/>
      <c r="B54" s="64"/>
      <c r="C54" s="77"/>
    </row>
    <row r="55" spans="1:3">
      <c r="A55" s="76">
        <v>26</v>
      </c>
      <c r="B55" s="64" t="s">
        <v>123</v>
      </c>
      <c r="C55" s="77" t="s">
        <v>124</v>
      </c>
    </row>
    <row r="56" spans="1:3">
      <c r="A56" s="76"/>
      <c r="B56" s="64" t="s">
        <v>79</v>
      </c>
      <c r="C56" s="77"/>
    </row>
    <row r="57" spans="1:3">
      <c r="A57" s="76">
        <v>27</v>
      </c>
      <c r="B57" s="64" t="s">
        <v>125</v>
      </c>
      <c r="C57" s="77" t="s">
        <v>126</v>
      </c>
    </row>
    <row r="58" spans="1:3">
      <c r="A58" s="78"/>
      <c r="B58" s="64" t="s">
        <v>79</v>
      </c>
      <c r="C58" s="77"/>
    </row>
    <row r="59" spans="1:3">
      <c r="A59" s="76">
        <v>28</v>
      </c>
      <c r="B59" s="64" t="s">
        <v>127</v>
      </c>
      <c r="C59" s="77" t="s">
        <v>128</v>
      </c>
    </row>
    <row r="60" spans="1:3">
      <c r="A60" s="76"/>
      <c r="B60" s="64" t="s">
        <v>79</v>
      </c>
      <c r="C60" s="77"/>
    </row>
    <row r="61" spans="1:3">
      <c r="A61" s="76">
        <v>29</v>
      </c>
      <c r="B61" s="64" t="s">
        <v>129</v>
      </c>
      <c r="C61" s="77" t="s">
        <v>130</v>
      </c>
    </row>
    <row r="62" spans="1:3">
      <c r="A62" s="78"/>
      <c r="B62" s="64" t="s">
        <v>79</v>
      </c>
      <c r="C62" s="77"/>
    </row>
    <row r="63" spans="1:3">
      <c r="A63" s="76">
        <v>30</v>
      </c>
      <c r="B63" s="64" t="s">
        <v>131</v>
      </c>
      <c r="C63" s="77" t="s">
        <v>132</v>
      </c>
    </row>
    <row r="64" spans="1:3">
      <c r="A64" s="76"/>
      <c r="B64" s="64" t="s">
        <v>79</v>
      </c>
      <c r="C64" s="77"/>
    </row>
    <row r="65" spans="1:3">
      <c r="A65" s="76">
        <v>31</v>
      </c>
      <c r="B65" s="64" t="s">
        <v>133</v>
      </c>
      <c r="C65" s="77" t="s">
        <v>134</v>
      </c>
    </row>
    <row r="66" spans="1:3">
      <c r="A66" s="78"/>
      <c r="B66" s="64"/>
      <c r="C66" s="77"/>
    </row>
    <row r="67" spans="1:3">
      <c r="A67" s="76">
        <v>32</v>
      </c>
      <c r="B67" s="64" t="s">
        <v>135</v>
      </c>
      <c r="C67" s="77" t="s">
        <v>136</v>
      </c>
    </row>
    <row r="68" spans="1:3">
      <c r="A68" s="76"/>
      <c r="B68" s="64" t="s">
        <v>137</v>
      </c>
      <c r="C68" s="77"/>
    </row>
    <row r="69" spans="1:3">
      <c r="A69" s="76">
        <v>33</v>
      </c>
      <c r="B69" s="64" t="s">
        <v>138</v>
      </c>
      <c r="C69" s="77" t="s">
        <v>139</v>
      </c>
    </row>
    <row r="70" spans="1:3">
      <c r="A70" s="78"/>
      <c r="B70" s="64" t="s">
        <v>140</v>
      </c>
      <c r="C70" s="77"/>
    </row>
    <row r="71" spans="1:3">
      <c r="A71" s="76">
        <v>34</v>
      </c>
      <c r="B71" s="64" t="s">
        <v>141</v>
      </c>
      <c r="C71" s="77" t="s">
        <v>142</v>
      </c>
    </row>
    <row r="72" spans="1:3">
      <c r="A72" s="76"/>
      <c r="B72" s="64"/>
      <c r="C72" s="77"/>
    </row>
    <row r="73" spans="1:3" ht="25.5">
      <c r="A73" s="81">
        <v>35</v>
      </c>
      <c r="B73" s="65" t="s">
        <v>143</v>
      </c>
      <c r="C73" s="82" t="s">
        <v>144</v>
      </c>
    </row>
    <row r="74" spans="1:3">
      <c r="A74" s="76"/>
      <c r="B74" s="64"/>
      <c r="C74" s="77"/>
    </row>
    <row r="75" spans="1:3">
      <c r="A75" s="76">
        <v>36</v>
      </c>
      <c r="B75" s="64" t="s">
        <v>145</v>
      </c>
      <c r="C75" s="77" t="s">
        <v>146</v>
      </c>
    </row>
    <row r="76" spans="1:3">
      <c r="A76" s="76"/>
      <c r="B76" s="64"/>
      <c r="C76" s="77"/>
    </row>
    <row r="77" spans="1:3">
      <c r="A77" s="76">
        <v>37</v>
      </c>
      <c r="B77" s="64" t="s">
        <v>147</v>
      </c>
      <c r="C77" s="77" t="s">
        <v>148</v>
      </c>
    </row>
    <row r="78" spans="1:3">
      <c r="A78" s="76"/>
      <c r="B78" s="64" t="s">
        <v>79</v>
      </c>
      <c r="C78" s="77"/>
    </row>
    <row r="79" spans="1:3">
      <c r="A79" s="76">
        <v>38</v>
      </c>
      <c r="B79" s="64" t="s">
        <v>149</v>
      </c>
      <c r="C79" s="77" t="s">
        <v>148</v>
      </c>
    </row>
    <row r="80" spans="1:3">
      <c r="A80" s="78"/>
      <c r="B80" s="64"/>
      <c r="C80" s="77"/>
    </row>
    <row r="81" spans="1:3">
      <c r="A81" s="76">
        <v>39</v>
      </c>
      <c r="B81" s="64" t="s">
        <v>150</v>
      </c>
      <c r="C81" s="77" t="s">
        <v>148</v>
      </c>
    </row>
    <row r="82" spans="1:3">
      <c r="A82" s="76"/>
      <c r="B82" s="64"/>
      <c r="C82" s="77"/>
    </row>
    <row r="83" spans="1:3">
      <c r="A83" s="76">
        <v>40</v>
      </c>
      <c r="B83" s="64" t="s">
        <v>151</v>
      </c>
      <c r="C83" s="77" t="s">
        <v>152</v>
      </c>
    </row>
    <row r="84" spans="1:3">
      <c r="A84" s="76"/>
      <c r="B84" s="64"/>
      <c r="C84" s="77"/>
    </row>
    <row r="85" spans="1:3">
      <c r="A85" s="76">
        <v>41</v>
      </c>
      <c r="B85" s="64" t="s">
        <v>153</v>
      </c>
      <c r="C85" s="77" t="s">
        <v>154</v>
      </c>
    </row>
    <row r="86" spans="1:3">
      <c r="A86" s="76"/>
      <c r="B86" s="64" t="s">
        <v>137</v>
      </c>
      <c r="C86" s="77"/>
    </row>
    <row r="87" spans="1:3">
      <c r="A87" s="76">
        <v>42</v>
      </c>
      <c r="B87" s="64" t="s">
        <v>155</v>
      </c>
      <c r="C87" s="77" t="s">
        <v>154</v>
      </c>
    </row>
    <row r="88" spans="1:3">
      <c r="A88" s="76"/>
      <c r="B88" s="64"/>
      <c r="C88" s="77"/>
    </row>
    <row r="89" spans="1:3">
      <c r="A89" s="76">
        <v>43</v>
      </c>
      <c r="B89" s="64" t="s">
        <v>156</v>
      </c>
      <c r="C89" s="77" t="s">
        <v>154</v>
      </c>
    </row>
    <row r="90" spans="1:3">
      <c r="A90" s="76"/>
      <c r="B90" s="64"/>
      <c r="C90" s="77"/>
    </row>
    <row r="91" spans="1:3">
      <c r="A91" s="76">
        <v>44</v>
      </c>
      <c r="B91" s="64" t="s">
        <v>157</v>
      </c>
      <c r="C91" s="77" t="s">
        <v>154</v>
      </c>
    </row>
    <row r="92" spans="1:3">
      <c r="A92" s="76"/>
      <c r="B92" s="64"/>
      <c r="C92" s="77"/>
    </row>
    <row r="93" spans="1:3">
      <c r="A93" s="83"/>
      <c r="B93" s="66"/>
      <c r="C93" s="84"/>
    </row>
    <row r="94" spans="1:3">
      <c r="A94" s="83"/>
      <c r="B94" s="66"/>
      <c r="C94" s="84"/>
    </row>
    <row r="95" spans="1:3">
      <c r="A95" s="450" t="s">
        <v>158</v>
      </c>
      <c r="B95" s="451"/>
      <c r="C95" s="452"/>
    </row>
    <row r="96" spans="1:3">
      <c r="A96" s="83"/>
      <c r="B96" s="67" t="s">
        <v>159</v>
      </c>
      <c r="C96" s="84"/>
    </row>
    <row r="97" spans="1:3">
      <c r="A97" s="83"/>
      <c r="B97" s="67"/>
      <c r="C97" s="84"/>
    </row>
    <row r="98" spans="1:3">
      <c r="A98" s="83"/>
      <c r="B98" s="67"/>
      <c r="C98" s="84"/>
    </row>
    <row r="99" spans="1:3" ht="13.5" thickBot="1">
      <c r="A99" s="85"/>
      <c r="B99" s="86"/>
      <c r="C99" s="87" t="s">
        <v>160</v>
      </c>
    </row>
    <row r="100" spans="1:3">
      <c r="A100" s="68"/>
      <c r="B100" s="69"/>
      <c r="C100" s="70"/>
    </row>
  </sheetData>
  <mergeCells count="4">
    <mergeCell ref="A95:C95"/>
    <mergeCell ref="A1:C1"/>
    <mergeCell ref="A2:C2"/>
    <mergeCell ref="A3:C3"/>
  </mergeCells>
  <printOptions horizontalCentered="1"/>
  <pageMargins left="0.51181102362204722" right="0.39370078740157483" top="0.70866141732283472" bottom="0.70866141732283472" header="0.31496062992125984" footer="0.31496062992125984"/>
  <pageSetup paperSize="9" orientation="portrait" r:id="rId1"/>
  <headerFooter>
    <oddHeader>&amp;L&amp;"Arial,Bold"Electrical-MOM</oddHeader>
    <oddFooter>&amp;LClient:M/S Canara Bank, Madurai,CO&amp;RArchitect:M/S Nanda &amp;&amp; Associates</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37"/>
  <sheetViews>
    <sheetView view="pageBreakPreview" topLeftCell="A8" zoomScale="115" zoomScaleSheetLayoutView="115" workbookViewId="0">
      <selection activeCell="H12" sqref="H12"/>
    </sheetView>
  </sheetViews>
  <sheetFormatPr defaultRowHeight="12.75"/>
  <cols>
    <col min="1" max="1" width="4" style="189" customWidth="1"/>
    <col min="2" max="2" width="51.28515625" style="157" customWidth="1"/>
    <col min="3" max="3" width="7.85546875" style="191" customWidth="1"/>
    <col min="4" max="4" width="8.5703125" style="191" bestFit="1" customWidth="1"/>
    <col min="5" max="5" width="9.85546875" style="191" customWidth="1"/>
    <col min="6" max="6" width="13.85546875" style="191" customWidth="1"/>
    <col min="7" max="7" width="9.140625" style="157"/>
    <col min="8" max="8" width="11.85546875" style="157" bestFit="1" customWidth="1"/>
    <col min="9" max="10" width="10.28515625" style="157" bestFit="1" customWidth="1"/>
    <col min="11" max="11" width="11.5703125" style="157" bestFit="1" customWidth="1"/>
    <col min="12" max="12" width="9.140625" style="157"/>
    <col min="13" max="13" width="11.5703125" style="157" bestFit="1" customWidth="1"/>
    <col min="14" max="255" width="9.140625" style="157"/>
    <col min="256" max="256" width="9.85546875" style="157" customWidth="1"/>
    <col min="257" max="257" width="62.42578125" style="157" customWidth="1"/>
    <col min="258" max="258" width="8.42578125" style="157" bestFit="1" customWidth="1"/>
    <col min="259" max="259" width="10.85546875" style="157" customWidth="1"/>
    <col min="260" max="260" width="12.5703125" style="157" customWidth="1"/>
    <col min="261" max="261" width="14.5703125" style="157" customWidth="1"/>
    <col min="262" max="511" width="9.140625" style="157"/>
    <col min="512" max="512" width="9.85546875" style="157" customWidth="1"/>
    <col min="513" max="513" width="62.42578125" style="157" customWidth="1"/>
    <col min="514" max="514" width="8.42578125" style="157" bestFit="1" customWidth="1"/>
    <col min="515" max="515" width="10.85546875" style="157" customWidth="1"/>
    <col min="516" max="516" width="12.5703125" style="157" customWidth="1"/>
    <col min="517" max="517" width="14.5703125" style="157" customWidth="1"/>
    <col min="518" max="767" width="9.140625" style="157"/>
    <col min="768" max="768" width="9.85546875" style="157" customWidth="1"/>
    <col min="769" max="769" width="62.42578125" style="157" customWidth="1"/>
    <col min="770" max="770" width="8.42578125" style="157" bestFit="1" customWidth="1"/>
    <col min="771" max="771" width="10.85546875" style="157" customWidth="1"/>
    <col min="772" max="772" width="12.5703125" style="157" customWidth="1"/>
    <col min="773" max="773" width="14.5703125" style="157" customWidth="1"/>
    <col min="774" max="1023" width="9.140625" style="157"/>
    <col min="1024" max="1024" width="9.85546875" style="157" customWidth="1"/>
    <col min="1025" max="1025" width="62.42578125" style="157" customWidth="1"/>
    <col min="1026" max="1026" width="8.42578125" style="157" bestFit="1" customWidth="1"/>
    <col min="1027" max="1027" width="10.85546875" style="157" customWidth="1"/>
    <col min="1028" max="1028" width="12.5703125" style="157" customWidth="1"/>
    <col min="1029" max="1029" width="14.5703125" style="157" customWidth="1"/>
    <col min="1030" max="1279" width="9.140625" style="157"/>
    <col min="1280" max="1280" width="9.85546875" style="157" customWidth="1"/>
    <col min="1281" max="1281" width="62.42578125" style="157" customWidth="1"/>
    <col min="1282" max="1282" width="8.42578125" style="157" bestFit="1" customWidth="1"/>
    <col min="1283" max="1283" width="10.85546875" style="157" customWidth="1"/>
    <col min="1284" max="1284" width="12.5703125" style="157" customWidth="1"/>
    <col min="1285" max="1285" width="14.5703125" style="157" customWidth="1"/>
    <col min="1286" max="1535" width="9.140625" style="157"/>
    <col min="1536" max="1536" width="9.85546875" style="157" customWidth="1"/>
    <col min="1537" max="1537" width="62.42578125" style="157" customWidth="1"/>
    <col min="1538" max="1538" width="8.42578125" style="157" bestFit="1" customWidth="1"/>
    <col min="1539" max="1539" width="10.85546875" style="157" customWidth="1"/>
    <col min="1540" max="1540" width="12.5703125" style="157" customWidth="1"/>
    <col min="1541" max="1541" width="14.5703125" style="157" customWidth="1"/>
    <col min="1542" max="1791" width="9.140625" style="157"/>
    <col min="1792" max="1792" width="9.85546875" style="157" customWidth="1"/>
    <col min="1793" max="1793" width="62.42578125" style="157" customWidth="1"/>
    <col min="1794" max="1794" width="8.42578125" style="157" bestFit="1" customWidth="1"/>
    <col min="1795" max="1795" width="10.85546875" style="157" customWidth="1"/>
    <col min="1796" max="1796" width="12.5703125" style="157" customWidth="1"/>
    <col min="1797" max="1797" width="14.5703125" style="157" customWidth="1"/>
    <col min="1798" max="2047" width="9.140625" style="157"/>
    <col min="2048" max="2048" width="9.85546875" style="157" customWidth="1"/>
    <col min="2049" max="2049" width="62.42578125" style="157" customWidth="1"/>
    <col min="2050" max="2050" width="8.42578125" style="157" bestFit="1" customWidth="1"/>
    <col min="2051" max="2051" width="10.85546875" style="157" customWidth="1"/>
    <col min="2052" max="2052" width="12.5703125" style="157" customWidth="1"/>
    <col min="2053" max="2053" width="14.5703125" style="157" customWidth="1"/>
    <col min="2054" max="2303" width="9.140625" style="157"/>
    <col min="2304" max="2304" width="9.85546875" style="157" customWidth="1"/>
    <col min="2305" max="2305" width="62.42578125" style="157" customWidth="1"/>
    <col min="2306" max="2306" width="8.42578125" style="157" bestFit="1" customWidth="1"/>
    <col min="2307" max="2307" width="10.85546875" style="157" customWidth="1"/>
    <col min="2308" max="2308" width="12.5703125" style="157" customWidth="1"/>
    <col min="2309" max="2309" width="14.5703125" style="157" customWidth="1"/>
    <col min="2310" max="2559" width="9.140625" style="157"/>
    <col min="2560" max="2560" width="9.85546875" style="157" customWidth="1"/>
    <col min="2561" max="2561" width="62.42578125" style="157" customWidth="1"/>
    <col min="2562" max="2562" width="8.42578125" style="157" bestFit="1" customWidth="1"/>
    <col min="2563" max="2563" width="10.85546875" style="157" customWidth="1"/>
    <col min="2564" max="2564" width="12.5703125" style="157" customWidth="1"/>
    <col min="2565" max="2565" width="14.5703125" style="157" customWidth="1"/>
    <col min="2566" max="2815" width="9.140625" style="157"/>
    <col min="2816" max="2816" width="9.85546875" style="157" customWidth="1"/>
    <col min="2817" max="2817" width="62.42578125" style="157" customWidth="1"/>
    <col min="2818" max="2818" width="8.42578125" style="157" bestFit="1" customWidth="1"/>
    <col min="2819" max="2819" width="10.85546875" style="157" customWidth="1"/>
    <col min="2820" max="2820" width="12.5703125" style="157" customWidth="1"/>
    <col min="2821" max="2821" width="14.5703125" style="157" customWidth="1"/>
    <col min="2822" max="3071" width="9.140625" style="157"/>
    <col min="3072" max="3072" width="9.85546875" style="157" customWidth="1"/>
    <col min="3073" max="3073" width="62.42578125" style="157" customWidth="1"/>
    <col min="3074" max="3074" width="8.42578125" style="157" bestFit="1" customWidth="1"/>
    <col min="3075" max="3075" width="10.85546875" style="157" customWidth="1"/>
    <col min="3076" max="3076" width="12.5703125" style="157" customWidth="1"/>
    <col min="3077" max="3077" width="14.5703125" style="157" customWidth="1"/>
    <col min="3078" max="3327" width="9.140625" style="157"/>
    <col min="3328" max="3328" width="9.85546875" style="157" customWidth="1"/>
    <col min="3329" max="3329" width="62.42578125" style="157" customWidth="1"/>
    <col min="3330" max="3330" width="8.42578125" style="157" bestFit="1" customWidth="1"/>
    <col min="3331" max="3331" width="10.85546875" style="157" customWidth="1"/>
    <col min="3332" max="3332" width="12.5703125" style="157" customWidth="1"/>
    <col min="3333" max="3333" width="14.5703125" style="157" customWidth="1"/>
    <col min="3334" max="3583" width="9.140625" style="157"/>
    <col min="3584" max="3584" width="9.85546875" style="157" customWidth="1"/>
    <col min="3585" max="3585" width="62.42578125" style="157" customWidth="1"/>
    <col min="3586" max="3586" width="8.42578125" style="157" bestFit="1" customWidth="1"/>
    <col min="3587" max="3587" width="10.85546875" style="157" customWidth="1"/>
    <col min="3588" max="3588" width="12.5703125" style="157" customWidth="1"/>
    <col min="3589" max="3589" width="14.5703125" style="157" customWidth="1"/>
    <col min="3590" max="3839" width="9.140625" style="157"/>
    <col min="3840" max="3840" width="9.85546875" style="157" customWidth="1"/>
    <col min="3841" max="3841" width="62.42578125" style="157" customWidth="1"/>
    <col min="3842" max="3842" width="8.42578125" style="157" bestFit="1" customWidth="1"/>
    <col min="3843" max="3843" width="10.85546875" style="157" customWidth="1"/>
    <col min="3844" max="3844" width="12.5703125" style="157" customWidth="1"/>
    <col min="3845" max="3845" width="14.5703125" style="157" customWidth="1"/>
    <col min="3846" max="4095" width="9.140625" style="157"/>
    <col min="4096" max="4096" width="9.85546875" style="157" customWidth="1"/>
    <col min="4097" max="4097" width="62.42578125" style="157" customWidth="1"/>
    <col min="4098" max="4098" width="8.42578125" style="157" bestFit="1" customWidth="1"/>
    <col min="4099" max="4099" width="10.85546875" style="157" customWidth="1"/>
    <col min="4100" max="4100" width="12.5703125" style="157" customWidth="1"/>
    <col min="4101" max="4101" width="14.5703125" style="157" customWidth="1"/>
    <col min="4102" max="4351" width="9.140625" style="157"/>
    <col min="4352" max="4352" width="9.85546875" style="157" customWidth="1"/>
    <col min="4353" max="4353" width="62.42578125" style="157" customWidth="1"/>
    <col min="4354" max="4354" width="8.42578125" style="157" bestFit="1" customWidth="1"/>
    <col min="4355" max="4355" width="10.85546875" style="157" customWidth="1"/>
    <col min="4356" max="4356" width="12.5703125" style="157" customWidth="1"/>
    <col min="4357" max="4357" width="14.5703125" style="157" customWidth="1"/>
    <col min="4358" max="4607" width="9.140625" style="157"/>
    <col min="4608" max="4608" width="9.85546875" style="157" customWidth="1"/>
    <col min="4609" max="4609" width="62.42578125" style="157" customWidth="1"/>
    <col min="4610" max="4610" width="8.42578125" style="157" bestFit="1" customWidth="1"/>
    <col min="4611" max="4611" width="10.85546875" style="157" customWidth="1"/>
    <col min="4612" max="4612" width="12.5703125" style="157" customWidth="1"/>
    <col min="4613" max="4613" width="14.5703125" style="157" customWidth="1"/>
    <col min="4614" max="4863" width="9.140625" style="157"/>
    <col min="4864" max="4864" width="9.85546875" style="157" customWidth="1"/>
    <col min="4865" max="4865" width="62.42578125" style="157" customWidth="1"/>
    <col min="4866" max="4866" width="8.42578125" style="157" bestFit="1" customWidth="1"/>
    <col min="4867" max="4867" width="10.85546875" style="157" customWidth="1"/>
    <col min="4868" max="4868" width="12.5703125" style="157" customWidth="1"/>
    <col min="4869" max="4869" width="14.5703125" style="157" customWidth="1"/>
    <col min="4870" max="5119" width="9.140625" style="157"/>
    <col min="5120" max="5120" width="9.85546875" style="157" customWidth="1"/>
    <col min="5121" max="5121" width="62.42578125" style="157" customWidth="1"/>
    <col min="5122" max="5122" width="8.42578125" style="157" bestFit="1" customWidth="1"/>
    <col min="5123" max="5123" width="10.85546875" style="157" customWidth="1"/>
    <col min="5124" max="5124" width="12.5703125" style="157" customWidth="1"/>
    <col min="5125" max="5125" width="14.5703125" style="157" customWidth="1"/>
    <col min="5126" max="5375" width="9.140625" style="157"/>
    <col min="5376" max="5376" width="9.85546875" style="157" customWidth="1"/>
    <col min="5377" max="5377" width="62.42578125" style="157" customWidth="1"/>
    <col min="5378" max="5378" width="8.42578125" style="157" bestFit="1" customWidth="1"/>
    <col min="5379" max="5379" width="10.85546875" style="157" customWidth="1"/>
    <col min="5380" max="5380" width="12.5703125" style="157" customWidth="1"/>
    <col min="5381" max="5381" width="14.5703125" style="157" customWidth="1"/>
    <col min="5382" max="5631" width="9.140625" style="157"/>
    <col min="5632" max="5632" width="9.85546875" style="157" customWidth="1"/>
    <col min="5633" max="5633" width="62.42578125" style="157" customWidth="1"/>
    <col min="5634" max="5634" width="8.42578125" style="157" bestFit="1" customWidth="1"/>
    <col min="5635" max="5635" width="10.85546875" style="157" customWidth="1"/>
    <col min="5636" max="5636" width="12.5703125" style="157" customWidth="1"/>
    <col min="5637" max="5637" width="14.5703125" style="157" customWidth="1"/>
    <col min="5638" max="5887" width="9.140625" style="157"/>
    <col min="5888" max="5888" width="9.85546875" style="157" customWidth="1"/>
    <col min="5889" max="5889" width="62.42578125" style="157" customWidth="1"/>
    <col min="5890" max="5890" width="8.42578125" style="157" bestFit="1" customWidth="1"/>
    <col min="5891" max="5891" width="10.85546875" style="157" customWidth="1"/>
    <col min="5892" max="5892" width="12.5703125" style="157" customWidth="1"/>
    <col min="5893" max="5893" width="14.5703125" style="157" customWidth="1"/>
    <col min="5894" max="6143" width="9.140625" style="157"/>
    <col min="6144" max="6144" width="9.85546875" style="157" customWidth="1"/>
    <col min="6145" max="6145" width="62.42578125" style="157" customWidth="1"/>
    <col min="6146" max="6146" width="8.42578125" style="157" bestFit="1" customWidth="1"/>
    <col min="6147" max="6147" width="10.85546875" style="157" customWidth="1"/>
    <col min="6148" max="6148" width="12.5703125" style="157" customWidth="1"/>
    <col min="6149" max="6149" width="14.5703125" style="157" customWidth="1"/>
    <col min="6150" max="6399" width="9.140625" style="157"/>
    <col min="6400" max="6400" width="9.85546875" style="157" customWidth="1"/>
    <col min="6401" max="6401" width="62.42578125" style="157" customWidth="1"/>
    <col min="6402" max="6402" width="8.42578125" style="157" bestFit="1" customWidth="1"/>
    <col min="6403" max="6403" width="10.85546875" style="157" customWidth="1"/>
    <col min="6404" max="6404" width="12.5703125" style="157" customWidth="1"/>
    <col min="6405" max="6405" width="14.5703125" style="157" customWidth="1"/>
    <col min="6406" max="6655" width="9.140625" style="157"/>
    <col min="6656" max="6656" width="9.85546875" style="157" customWidth="1"/>
    <col min="6657" max="6657" width="62.42578125" style="157" customWidth="1"/>
    <col min="6658" max="6658" width="8.42578125" style="157" bestFit="1" customWidth="1"/>
    <col min="6659" max="6659" width="10.85546875" style="157" customWidth="1"/>
    <col min="6660" max="6660" width="12.5703125" style="157" customWidth="1"/>
    <col min="6661" max="6661" width="14.5703125" style="157" customWidth="1"/>
    <col min="6662" max="6911" width="9.140625" style="157"/>
    <col min="6912" max="6912" width="9.85546875" style="157" customWidth="1"/>
    <col min="6913" max="6913" width="62.42578125" style="157" customWidth="1"/>
    <col min="6914" max="6914" width="8.42578125" style="157" bestFit="1" customWidth="1"/>
    <col min="6915" max="6915" width="10.85546875" style="157" customWidth="1"/>
    <col min="6916" max="6916" width="12.5703125" style="157" customWidth="1"/>
    <col min="6917" max="6917" width="14.5703125" style="157" customWidth="1"/>
    <col min="6918" max="7167" width="9.140625" style="157"/>
    <col min="7168" max="7168" width="9.85546875" style="157" customWidth="1"/>
    <col min="7169" max="7169" width="62.42578125" style="157" customWidth="1"/>
    <col min="7170" max="7170" width="8.42578125" style="157" bestFit="1" customWidth="1"/>
    <col min="7171" max="7171" width="10.85546875" style="157" customWidth="1"/>
    <col min="7172" max="7172" width="12.5703125" style="157" customWidth="1"/>
    <col min="7173" max="7173" width="14.5703125" style="157" customWidth="1"/>
    <col min="7174" max="7423" width="9.140625" style="157"/>
    <col min="7424" max="7424" width="9.85546875" style="157" customWidth="1"/>
    <col min="7425" max="7425" width="62.42578125" style="157" customWidth="1"/>
    <col min="7426" max="7426" width="8.42578125" style="157" bestFit="1" customWidth="1"/>
    <col min="7427" max="7427" width="10.85546875" style="157" customWidth="1"/>
    <col min="7428" max="7428" width="12.5703125" style="157" customWidth="1"/>
    <col min="7429" max="7429" width="14.5703125" style="157" customWidth="1"/>
    <col min="7430" max="7679" width="9.140625" style="157"/>
    <col min="7680" max="7680" width="9.85546875" style="157" customWidth="1"/>
    <col min="7681" max="7681" width="62.42578125" style="157" customWidth="1"/>
    <col min="7682" max="7682" width="8.42578125" style="157" bestFit="1" customWidth="1"/>
    <col min="7683" max="7683" width="10.85546875" style="157" customWidth="1"/>
    <col min="7684" max="7684" width="12.5703125" style="157" customWidth="1"/>
    <col min="7685" max="7685" width="14.5703125" style="157" customWidth="1"/>
    <col min="7686" max="7935" width="9.140625" style="157"/>
    <col min="7936" max="7936" width="9.85546875" style="157" customWidth="1"/>
    <col min="7937" max="7937" width="62.42578125" style="157" customWidth="1"/>
    <col min="7938" max="7938" width="8.42578125" style="157" bestFit="1" customWidth="1"/>
    <col min="7939" max="7939" width="10.85546875" style="157" customWidth="1"/>
    <col min="7940" max="7940" width="12.5703125" style="157" customWidth="1"/>
    <col min="7941" max="7941" width="14.5703125" style="157" customWidth="1"/>
    <col min="7942" max="8191" width="9.140625" style="157"/>
    <col min="8192" max="8192" width="9.85546875" style="157" customWidth="1"/>
    <col min="8193" max="8193" width="62.42578125" style="157" customWidth="1"/>
    <col min="8194" max="8194" width="8.42578125" style="157" bestFit="1" customWidth="1"/>
    <col min="8195" max="8195" width="10.85546875" style="157" customWidth="1"/>
    <col min="8196" max="8196" width="12.5703125" style="157" customWidth="1"/>
    <col min="8197" max="8197" width="14.5703125" style="157" customWidth="1"/>
    <col min="8198" max="8447" width="9.140625" style="157"/>
    <col min="8448" max="8448" width="9.85546875" style="157" customWidth="1"/>
    <col min="8449" max="8449" width="62.42578125" style="157" customWidth="1"/>
    <col min="8450" max="8450" width="8.42578125" style="157" bestFit="1" customWidth="1"/>
    <col min="8451" max="8451" width="10.85546875" style="157" customWidth="1"/>
    <col min="8452" max="8452" width="12.5703125" style="157" customWidth="1"/>
    <col min="8453" max="8453" width="14.5703125" style="157" customWidth="1"/>
    <col min="8454" max="8703" width="9.140625" style="157"/>
    <col min="8704" max="8704" width="9.85546875" style="157" customWidth="1"/>
    <col min="8705" max="8705" width="62.42578125" style="157" customWidth="1"/>
    <col min="8706" max="8706" width="8.42578125" style="157" bestFit="1" customWidth="1"/>
    <col min="8707" max="8707" width="10.85546875" style="157" customWidth="1"/>
    <col min="8708" max="8708" width="12.5703125" style="157" customWidth="1"/>
    <col min="8709" max="8709" width="14.5703125" style="157" customWidth="1"/>
    <col min="8710" max="8959" width="9.140625" style="157"/>
    <col min="8960" max="8960" width="9.85546875" style="157" customWidth="1"/>
    <col min="8961" max="8961" width="62.42578125" style="157" customWidth="1"/>
    <col min="8962" max="8962" width="8.42578125" style="157" bestFit="1" customWidth="1"/>
    <col min="8963" max="8963" width="10.85546875" style="157" customWidth="1"/>
    <col min="8964" max="8964" width="12.5703125" style="157" customWidth="1"/>
    <col min="8965" max="8965" width="14.5703125" style="157" customWidth="1"/>
    <col min="8966" max="9215" width="9.140625" style="157"/>
    <col min="9216" max="9216" width="9.85546875" style="157" customWidth="1"/>
    <col min="9217" max="9217" width="62.42578125" style="157" customWidth="1"/>
    <col min="9218" max="9218" width="8.42578125" style="157" bestFit="1" customWidth="1"/>
    <col min="9219" max="9219" width="10.85546875" style="157" customWidth="1"/>
    <col min="9220" max="9220" width="12.5703125" style="157" customWidth="1"/>
    <col min="9221" max="9221" width="14.5703125" style="157" customWidth="1"/>
    <col min="9222" max="9471" width="9.140625" style="157"/>
    <col min="9472" max="9472" width="9.85546875" style="157" customWidth="1"/>
    <col min="9473" max="9473" width="62.42578125" style="157" customWidth="1"/>
    <col min="9474" max="9474" width="8.42578125" style="157" bestFit="1" customWidth="1"/>
    <col min="9475" max="9475" width="10.85546875" style="157" customWidth="1"/>
    <col min="9476" max="9476" width="12.5703125" style="157" customWidth="1"/>
    <col min="9477" max="9477" width="14.5703125" style="157" customWidth="1"/>
    <col min="9478" max="9727" width="9.140625" style="157"/>
    <col min="9728" max="9728" width="9.85546875" style="157" customWidth="1"/>
    <col min="9729" max="9729" width="62.42578125" style="157" customWidth="1"/>
    <col min="9730" max="9730" width="8.42578125" style="157" bestFit="1" customWidth="1"/>
    <col min="9731" max="9731" width="10.85546875" style="157" customWidth="1"/>
    <col min="9732" max="9732" width="12.5703125" style="157" customWidth="1"/>
    <col min="9733" max="9733" width="14.5703125" style="157" customWidth="1"/>
    <col min="9734" max="9983" width="9.140625" style="157"/>
    <col min="9984" max="9984" width="9.85546875" style="157" customWidth="1"/>
    <col min="9985" max="9985" width="62.42578125" style="157" customWidth="1"/>
    <col min="9986" max="9986" width="8.42578125" style="157" bestFit="1" customWidth="1"/>
    <col min="9987" max="9987" width="10.85546875" style="157" customWidth="1"/>
    <col min="9988" max="9988" width="12.5703125" style="157" customWidth="1"/>
    <col min="9989" max="9989" width="14.5703125" style="157" customWidth="1"/>
    <col min="9990" max="10239" width="9.140625" style="157"/>
    <col min="10240" max="10240" width="9.85546875" style="157" customWidth="1"/>
    <col min="10241" max="10241" width="62.42578125" style="157" customWidth="1"/>
    <col min="10242" max="10242" width="8.42578125" style="157" bestFit="1" customWidth="1"/>
    <col min="10243" max="10243" width="10.85546875" style="157" customWidth="1"/>
    <col min="10244" max="10244" width="12.5703125" style="157" customWidth="1"/>
    <col min="10245" max="10245" width="14.5703125" style="157" customWidth="1"/>
    <col min="10246" max="10495" width="9.140625" style="157"/>
    <col min="10496" max="10496" width="9.85546875" style="157" customWidth="1"/>
    <col min="10497" max="10497" width="62.42578125" style="157" customWidth="1"/>
    <col min="10498" max="10498" width="8.42578125" style="157" bestFit="1" customWidth="1"/>
    <col min="10499" max="10499" width="10.85546875" style="157" customWidth="1"/>
    <col min="10500" max="10500" width="12.5703125" style="157" customWidth="1"/>
    <col min="10501" max="10501" width="14.5703125" style="157" customWidth="1"/>
    <col min="10502" max="10751" width="9.140625" style="157"/>
    <col min="10752" max="10752" width="9.85546875" style="157" customWidth="1"/>
    <col min="10753" max="10753" width="62.42578125" style="157" customWidth="1"/>
    <col min="10754" max="10754" width="8.42578125" style="157" bestFit="1" customWidth="1"/>
    <col min="10755" max="10755" width="10.85546875" style="157" customWidth="1"/>
    <col min="10756" max="10756" width="12.5703125" style="157" customWidth="1"/>
    <col min="10757" max="10757" width="14.5703125" style="157" customWidth="1"/>
    <col min="10758" max="11007" width="9.140625" style="157"/>
    <col min="11008" max="11008" width="9.85546875" style="157" customWidth="1"/>
    <col min="11009" max="11009" width="62.42578125" style="157" customWidth="1"/>
    <col min="11010" max="11010" width="8.42578125" style="157" bestFit="1" customWidth="1"/>
    <col min="11011" max="11011" width="10.85546875" style="157" customWidth="1"/>
    <col min="11012" max="11012" width="12.5703125" style="157" customWidth="1"/>
    <col min="11013" max="11013" width="14.5703125" style="157" customWidth="1"/>
    <col min="11014" max="11263" width="9.140625" style="157"/>
    <col min="11264" max="11264" width="9.85546875" style="157" customWidth="1"/>
    <col min="11265" max="11265" width="62.42578125" style="157" customWidth="1"/>
    <col min="11266" max="11266" width="8.42578125" style="157" bestFit="1" customWidth="1"/>
    <col min="11267" max="11267" width="10.85546875" style="157" customWidth="1"/>
    <col min="11268" max="11268" width="12.5703125" style="157" customWidth="1"/>
    <col min="11269" max="11269" width="14.5703125" style="157" customWidth="1"/>
    <col min="11270" max="11519" width="9.140625" style="157"/>
    <col min="11520" max="11520" width="9.85546875" style="157" customWidth="1"/>
    <col min="11521" max="11521" width="62.42578125" style="157" customWidth="1"/>
    <col min="11522" max="11522" width="8.42578125" style="157" bestFit="1" customWidth="1"/>
    <col min="11523" max="11523" width="10.85546875" style="157" customWidth="1"/>
    <col min="11524" max="11524" width="12.5703125" style="157" customWidth="1"/>
    <col min="11525" max="11525" width="14.5703125" style="157" customWidth="1"/>
    <col min="11526" max="11775" width="9.140625" style="157"/>
    <col min="11776" max="11776" width="9.85546875" style="157" customWidth="1"/>
    <col min="11777" max="11777" width="62.42578125" style="157" customWidth="1"/>
    <col min="11778" max="11778" width="8.42578125" style="157" bestFit="1" customWidth="1"/>
    <col min="11779" max="11779" width="10.85546875" style="157" customWidth="1"/>
    <col min="11780" max="11780" width="12.5703125" style="157" customWidth="1"/>
    <col min="11781" max="11781" width="14.5703125" style="157" customWidth="1"/>
    <col min="11782" max="12031" width="9.140625" style="157"/>
    <col min="12032" max="12032" width="9.85546875" style="157" customWidth="1"/>
    <col min="12033" max="12033" width="62.42578125" style="157" customWidth="1"/>
    <col min="12034" max="12034" width="8.42578125" style="157" bestFit="1" customWidth="1"/>
    <col min="12035" max="12035" width="10.85546875" style="157" customWidth="1"/>
    <col min="12036" max="12036" width="12.5703125" style="157" customWidth="1"/>
    <col min="12037" max="12037" width="14.5703125" style="157" customWidth="1"/>
    <col min="12038" max="12287" width="9.140625" style="157"/>
    <col min="12288" max="12288" width="9.85546875" style="157" customWidth="1"/>
    <col min="12289" max="12289" width="62.42578125" style="157" customWidth="1"/>
    <col min="12290" max="12290" width="8.42578125" style="157" bestFit="1" customWidth="1"/>
    <col min="12291" max="12291" width="10.85546875" style="157" customWidth="1"/>
    <col min="12292" max="12292" width="12.5703125" style="157" customWidth="1"/>
    <col min="12293" max="12293" width="14.5703125" style="157" customWidth="1"/>
    <col min="12294" max="12543" width="9.140625" style="157"/>
    <col min="12544" max="12544" width="9.85546875" style="157" customWidth="1"/>
    <col min="12545" max="12545" width="62.42578125" style="157" customWidth="1"/>
    <col min="12546" max="12546" width="8.42578125" style="157" bestFit="1" customWidth="1"/>
    <col min="12547" max="12547" width="10.85546875" style="157" customWidth="1"/>
    <col min="12548" max="12548" width="12.5703125" style="157" customWidth="1"/>
    <col min="12549" max="12549" width="14.5703125" style="157" customWidth="1"/>
    <col min="12550" max="12799" width="9.140625" style="157"/>
    <col min="12800" max="12800" width="9.85546875" style="157" customWidth="1"/>
    <col min="12801" max="12801" width="62.42578125" style="157" customWidth="1"/>
    <col min="12802" max="12802" width="8.42578125" style="157" bestFit="1" customWidth="1"/>
    <col min="12803" max="12803" width="10.85546875" style="157" customWidth="1"/>
    <col min="12804" max="12804" width="12.5703125" style="157" customWidth="1"/>
    <col min="12805" max="12805" width="14.5703125" style="157" customWidth="1"/>
    <col min="12806" max="13055" width="9.140625" style="157"/>
    <col min="13056" max="13056" width="9.85546875" style="157" customWidth="1"/>
    <col min="13057" max="13057" width="62.42578125" style="157" customWidth="1"/>
    <col min="13058" max="13058" width="8.42578125" style="157" bestFit="1" customWidth="1"/>
    <col min="13059" max="13059" width="10.85546875" style="157" customWidth="1"/>
    <col min="13060" max="13060" width="12.5703125" style="157" customWidth="1"/>
    <col min="13061" max="13061" width="14.5703125" style="157" customWidth="1"/>
    <col min="13062" max="13311" width="9.140625" style="157"/>
    <col min="13312" max="13312" width="9.85546875" style="157" customWidth="1"/>
    <col min="13313" max="13313" width="62.42578125" style="157" customWidth="1"/>
    <col min="13314" max="13314" width="8.42578125" style="157" bestFit="1" customWidth="1"/>
    <col min="13315" max="13315" width="10.85546875" style="157" customWidth="1"/>
    <col min="13316" max="13316" width="12.5703125" style="157" customWidth="1"/>
    <col min="13317" max="13317" width="14.5703125" style="157" customWidth="1"/>
    <col min="13318" max="13567" width="9.140625" style="157"/>
    <col min="13568" max="13568" width="9.85546875" style="157" customWidth="1"/>
    <col min="13569" max="13569" width="62.42578125" style="157" customWidth="1"/>
    <col min="13570" max="13570" width="8.42578125" style="157" bestFit="1" customWidth="1"/>
    <col min="13571" max="13571" width="10.85546875" style="157" customWidth="1"/>
    <col min="13572" max="13572" width="12.5703125" style="157" customWidth="1"/>
    <col min="13573" max="13573" width="14.5703125" style="157" customWidth="1"/>
    <col min="13574" max="13823" width="9.140625" style="157"/>
    <col min="13824" max="13824" width="9.85546875" style="157" customWidth="1"/>
    <col min="13825" max="13825" width="62.42578125" style="157" customWidth="1"/>
    <col min="13826" max="13826" width="8.42578125" style="157" bestFit="1" customWidth="1"/>
    <col min="13827" max="13827" width="10.85546875" style="157" customWidth="1"/>
    <col min="13828" max="13828" width="12.5703125" style="157" customWidth="1"/>
    <col min="13829" max="13829" width="14.5703125" style="157" customWidth="1"/>
    <col min="13830" max="14079" width="9.140625" style="157"/>
    <col min="14080" max="14080" width="9.85546875" style="157" customWidth="1"/>
    <col min="14081" max="14081" width="62.42578125" style="157" customWidth="1"/>
    <col min="14082" max="14082" width="8.42578125" style="157" bestFit="1" customWidth="1"/>
    <col min="14083" max="14083" width="10.85546875" style="157" customWidth="1"/>
    <col min="14084" max="14084" width="12.5703125" style="157" customWidth="1"/>
    <col min="14085" max="14085" width="14.5703125" style="157" customWidth="1"/>
    <col min="14086" max="14335" width="9.140625" style="157"/>
    <col min="14336" max="14336" width="9.85546875" style="157" customWidth="1"/>
    <col min="14337" max="14337" width="62.42578125" style="157" customWidth="1"/>
    <col min="14338" max="14338" width="8.42578125" style="157" bestFit="1" customWidth="1"/>
    <col min="14339" max="14339" width="10.85546875" style="157" customWidth="1"/>
    <col min="14340" max="14340" width="12.5703125" style="157" customWidth="1"/>
    <col min="14341" max="14341" width="14.5703125" style="157" customWidth="1"/>
    <col min="14342" max="14591" width="9.140625" style="157"/>
    <col min="14592" max="14592" width="9.85546875" style="157" customWidth="1"/>
    <col min="14593" max="14593" width="62.42578125" style="157" customWidth="1"/>
    <col min="14594" max="14594" width="8.42578125" style="157" bestFit="1" customWidth="1"/>
    <col min="14595" max="14595" width="10.85546875" style="157" customWidth="1"/>
    <col min="14596" max="14596" width="12.5703125" style="157" customWidth="1"/>
    <col min="14597" max="14597" width="14.5703125" style="157" customWidth="1"/>
    <col min="14598" max="14847" width="9.140625" style="157"/>
    <col min="14848" max="14848" width="9.85546875" style="157" customWidth="1"/>
    <col min="14849" max="14849" width="62.42578125" style="157" customWidth="1"/>
    <col min="14850" max="14850" width="8.42578125" style="157" bestFit="1" customWidth="1"/>
    <col min="14851" max="14851" width="10.85546875" style="157" customWidth="1"/>
    <col min="14852" max="14852" width="12.5703125" style="157" customWidth="1"/>
    <col min="14853" max="14853" width="14.5703125" style="157" customWidth="1"/>
    <col min="14854" max="15103" width="9.140625" style="157"/>
    <col min="15104" max="15104" width="9.85546875" style="157" customWidth="1"/>
    <col min="15105" max="15105" width="62.42578125" style="157" customWidth="1"/>
    <col min="15106" max="15106" width="8.42578125" style="157" bestFit="1" customWidth="1"/>
    <col min="15107" max="15107" width="10.85546875" style="157" customWidth="1"/>
    <col min="15108" max="15108" width="12.5703125" style="157" customWidth="1"/>
    <col min="15109" max="15109" width="14.5703125" style="157" customWidth="1"/>
    <col min="15110" max="15359" width="9.140625" style="157"/>
    <col min="15360" max="15360" width="9.85546875" style="157" customWidth="1"/>
    <col min="15361" max="15361" width="62.42578125" style="157" customWidth="1"/>
    <col min="15362" max="15362" width="8.42578125" style="157" bestFit="1" customWidth="1"/>
    <col min="15363" max="15363" width="10.85546875" style="157" customWidth="1"/>
    <col min="15364" max="15364" width="12.5703125" style="157" customWidth="1"/>
    <col min="15365" max="15365" width="14.5703125" style="157" customWidth="1"/>
    <col min="15366" max="15615" width="9.140625" style="157"/>
    <col min="15616" max="15616" width="9.85546875" style="157" customWidth="1"/>
    <col min="15617" max="15617" width="62.42578125" style="157" customWidth="1"/>
    <col min="15618" max="15618" width="8.42578125" style="157" bestFit="1" customWidth="1"/>
    <col min="15619" max="15619" width="10.85546875" style="157" customWidth="1"/>
    <col min="15620" max="15620" width="12.5703125" style="157" customWidth="1"/>
    <col min="15621" max="15621" width="14.5703125" style="157" customWidth="1"/>
    <col min="15622" max="15871" width="9.140625" style="157"/>
    <col min="15872" max="15872" width="9.85546875" style="157" customWidth="1"/>
    <col min="15873" max="15873" width="62.42578125" style="157" customWidth="1"/>
    <col min="15874" max="15874" width="8.42578125" style="157" bestFit="1" customWidth="1"/>
    <col min="15875" max="15875" width="10.85546875" style="157" customWidth="1"/>
    <col min="15876" max="15876" width="12.5703125" style="157" customWidth="1"/>
    <col min="15877" max="15877" width="14.5703125" style="157" customWidth="1"/>
    <col min="15878" max="16127" width="9.140625" style="157"/>
    <col min="16128" max="16128" width="9.85546875" style="157" customWidth="1"/>
    <col min="16129" max="16129" width="62.42578125" style="157" customWidth="1"/>
    <col min="16130" max="16130" width="8.42578125" style="157" bestFit="1" customWidth="1"/>
    <col min="16131" max="16131" width="10.85546875" style="157" customWidth="1"/>
    <col min="16132" max="16132" width="12.5703125" style="157" customWidth="1"/>
    <col min="16133" max="16133" width="14.5703125" style="157" customWidth="1"/>
    <col min="16134" max="16384" width="9.140625" style="157"/>
  </cols>
  <sheetData>
    <row r="1" spans="1:8" s="1" customFormat="1" ht="24.95" customHeight="1">
      <c r="A1" s="407" t="s">
        <v>184</v>
      </c>
      <c r="B1" s="408"/>
      <c r="C1" s="408"/>
      <c r="D1" s="408"/>
      <c r="E1" s="408"/>
      <c r="F1" s="409"/>
    </row>
    <row r="2" spans="1:8" s="1" customFormat="1" ht="33.75" customHeight="1">
      <c r="A2" s="410" t="s">
        <v>183</v>
      </c>
      <c r="B2" s="411"/>
      <c r="C2" s="411"/>
      <c r="D2" s="411"/>
      <c r="E2" s="411"/>
      <c r="F2" s="412"/>
    </row>
    <row r="3" spans="1:8" s="1" customFormat="1" ht="24.95" customHeight="1" thickBot="1">
      <c r="A3" s="413" t="s">
        <v>195</v>
      </c>
      <c r="B3" s="414"/>
      <c r="C3" s="414"/>
      <c r="D3" s="414"/>
      <c r="E3" s="414"/>
      <c r="F3" s="415"/>
    </row>
    <row r="4" spans="1:8" ht="26.25" thickBot="1">
      <c r="A4" s="158" t="s">
        <v>0</v>
      </c>
      <c r="B4" s="159" t="s">
        <v>1</v>
      </c>
      <c r="C4" s="159" t="s">
        <v>2</v>
      </c>
      <c r="D4" s="159" t="s">
        <v>4</v>
      </c>
      <c r="E4" s="159" t="s">
        <v>3</v>
      </c>
      <c r="F4" s="160" t="s">
        <v>5</v>
      </c>
      <c r="H4" s="161"/>
    </row>
    <row r="5" spans="1:8" ht="12.95" customHeight="1">
      <c r="A5" s="162">
        <v>1</v>
      </c>
      <c r="B5" s="168" t="s">
        <v>188</v>
      </c>
      <c r="C5" s="169"/>
      <c r="D5" s="164"/>
      <c r="E5" s="169"/>
      <c r="F5" s="170"/>
      <c r="H5" s="166"/>
    </row>
    <row r="6" spans="1:8">
      <c r="A6" s="162" t="s">
        <v>18</v>
      </c>
      <c r="B6" s="194" t="s">
        <v>196</v>
      </c>
      <c r="C6" s="169"/>
      <c r="D6" s="164"/>
      <c r="E6" s="169"/>
      <c r="F6" s="170"/>
      <c r="H6" s="166"/>
    </row>
    <row r="7" spans="1:8" ht="90" thickBot="1">
      <c r="A7" s="172"/>
      <c r="B7" s="195" t="s">
        <v>197</v>
      </c>
      <c r="C7" s="165">
        <f>11*9.75</f>
        <v>107.25</v>
      </c>
      <c r="D7" s="166" t="s">
        <v>9</v>
      </c>
      <c r="E7" s="165">
        <v>250</v>
      </c>
      <c r="F7" s="167">
        <f>E7*C7</f>
        <v>26812.5</v>
      </c>
      <c r="H7" s="166"/>
    </row>
    <row r="8" spans="1:8" s="174" customFormat="1" ht="13.5" thickBot="1">
      <c r="A8" s="171" t="s">
        <v>19</v>
      </c>
      <c r="B8" s="168" t="s">
        <v>189</v>
      </c>
      <c r="C8" s="165"/>
      <c r="D8" s="166"/>
      <c r="E8" s="165"/>
      <c r="F8" s="167"/>
      <c r="H8" s="166"/>
    </row>
    <row r="9" spans="1:8" ht="127.5">
      <c r="A9" s="172"/>
      <c r="B9" s="163" t="s">
        <v>190</v>
      </c>
      <c r="C9" s="165">
        <f>11*9.75*2+(0.375*9.75)+(0.75*2*9.75)</f>
        <v>232.78125</v>
      </c>
      <c r="D9" s="173" t="s">
        <v>9</v>
      </c>
      <c r="E9" s="165">
        <v>35</v>
      </c>
      <c r="F9" s="167">
        <f>E9*C9</f>
        <v>8147.34375</v>
      </c>
      <c r="H9" s="175"/>
    </row>
    <row r="10" spans="1:8" s="155" customFormat="1">
      <c r="A10" s="176" t="s">
        <v>20</v>
      </c>
      <c r="B10" s="177" t="s">
        <v>191</v>
      </c>
      <c r="C10" s="152"/>
      <c r="D10" s="152"/>
      <c r="E10" s="178"/>
      <c r="F10" s="179"/>
    </row>
    <row r="11" spans="1:8" s="155" customFormat="1" ht="102">
      <c r="A11" s="176"/>
      <c r="B11" s="156" t="s">
        <v>192</v>
      </c>
      <c r="C11" s="152"/>
      <c r="D11" s="152"/>
      <c r="E11" s="178"/>
      <c r="F11" s="179"/>
    </row>
    <row r="12" spans="1:8" s="155" customFormat="1">
      <c r="A12" s="176" t="s">
        <v>187</v>
      </c>
      <c r="B12" s="180" t="s">
        <v>193</v>
      </c>
      <c r="C12" s="196">
        <f>C9</f>
        <v>232.78125</v>
      </c>
      <c r="D12" s="152" t="s">
        <v>9</v>
      </c>
      <c r="E12" s="178">
        <v>18</v>
      </c>
      <c r="F12" s="197">
        <f>C12*E12</f>
        <v>4190.0625</v>
      </c>
    </row>
    <row r="13" spans="1:8">
      <c r="A13" s="181"/>
      <c r="B13" s="182" t="s">
        <v>194</v>
      </c>
      <c r="C13" s="183"/>
      <c r="D13" s="183"/>
      <c r="E13" s="183"/>
      <c r="F13" s="184">
        <f>SUM(F5:F12)</f>
        <v>39149.90625</v>
      </c>
      <c r="H13" s="185"/>
    </row>
    <row r="14" spans="1:8" ht="15.75" thickBot="1">
      <c r="A14" s="186"/>
      <c r="B14" s="187"/>
      <c r="C14" s="406" t="s">
        <v>21</v>
      </c>
      <c r="D14" s="406"/>
      <c r="E14" s="406"/>
      <c r="F14" s="188">
        <f>ROUNDUP(SUM(F13:F13),0)</f>
        <v>39150</v>
      </c>
    </row>
    <row r="16" spans="1:8">
      <c r="B16" s="190"/>
      <c r="H16" s="185"/>
    </row>
    <row r="17" spans="6:11">
      <c r="F17" s="192"/>
    </row>
    <row r="23" spans="6:11" ht="13.5">
      <c r="F23" s="193"/>
    </row>
    <row r="24" spans="6:11" ht="13.5">
      <c r="F24" s="193"/>
    </row>
    <row r="25" spans="6:11" ht="13.5">
      <c r="F25" s="193"/>
    </row>
    <row r="26" spans="6:11" ht="13.5">
      <c r="F26" s="193"/>
    </row>
    <row r="27" spans="6:11" ht="13.5">
      <c r="F27" s="193"/>
    </row>
    <row r="28" spans="6:11" ht="13.5">
      <c r="F28" s="193"/>
    </row>
    <row r="29" spans="6:11" ht="13.5">
      <c r="K29" s="193"/>
    </row>
    <row r="30" spans="6:11" ht="13.5">
      <c r="F30" s="193"/>
    </row>
    <row r="37" ht="13.5" customHeight="1"/>
  </sheetData>
  <mergeCells count="4">
    <mergeCell ref="C14:E14"/>
    <mergeCell ref="A1:F1"/>
    <mergeCell ref="A2:F2"/>
    <mergeCell ref="A3:F3"/>
  </mergeCells>
  <printOptions horizontalCentered="1"/>
  <pageMargins left="0.51181102362204722" right="0.39370078740157483" top="0.70866141732283472" bottom="0.70866141732283472" header="0.31496062992125984" footer="0.31496062992125984"/>
  <pageSetup paperSize="9" fitToHeight="6" orientation="portrait" errors="blank" r:id="rId1"/>
  <headerFooter>
    <oddHeader>&amp;L&amp;"Arial,Bold"Civil-BOQ</oddHeader>
    <oddFooter>&amp;LClient : M/s Canara Bank, Madurai, CO.&amp;C&amp;P of &amp;N&amp;RArchitect: M/S Nanda &amp;&amp; Associates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92"/>
  <sheetViews>
    <sheetView view="pageBreakPreview" topLeftCell="A67" zoomScale="70" zoomScaleSheetLayoutView="70" workbookViewId="0">
      <selection activeCell="F69" sqref="F69"/>
    </sheetView>
  </sheetViews>
  <sheetFormatPr defaultRowHeight="12.75"/>
  <cols>
    <col min="1" max="1" width="4" style="7" customWidth="1"/>
    <col min="2" max="2" width="53" style="1" customWidth="1"/>
    <col min="3" max="3" width="10" style="6" customWidth="1"/>
    <col min="4" max="4" width="8.28515625" style="6" customWidth="1"/>
    <col min="5" max="5" width="12.7109375" style="6" customWidth="1"/>
    <col min="6" max="6" width="14" style="6" customWidth="1"/>
    <col min="7" max="7" width="9.140625" style="1"/>
    <col min="8" max="8" width="76.42578125" style="1" customWidth="1"/>
    <col min="9" max="10" width="10.28515625" style="1" bestFit="1" customWidth="1"/>
    <col min="11" max="11" width="9.140625" style="1"/>
    <col min="12" max="12" width="11.5703125" style="1" bestFit="1" customWidth="1"/>
    <col min="13" max="15" width="9.140625" style="1"/>
    <col min="16" max="16" width="11.5703125" style="1" bestFit="1" customWidth="1"/>
    <col min="17" max="18" width="9.140625" style="1"/>
    <col min="19" max="19" width="11.5703125" style="1" bestFit="1" customWidth="1"/>
    <col min="20" max="254" width="9.140625" style="1"/>
    <col min="255" max="255" width="9.85546875" style="1" customWidth="1"/>
    <col min="256" max="256" width="62.42578125" style="1" customWidth="1"/>
    <col min="257" max="257" width="8.42578125" style="1" bestFit="1" customWidth="1"/>
    <col min="258" max="258" width="10.85546875" style="1" customWidth="1"/>
    <col min="259" max="259" width="12.5703125" style="1" customWidth="1"/>
    <col min="260" max="260" width="14.5703125" style="1" customWidth="1"/>
    <col min="261" max="510" width="9.140625" style="1"/>
    <col min="511" max="511" width="9.85546875" style="1" customWidth="1"/>
    <col min="512" max="512" width="62.42578125" style="1" customWidth="1"/>
    <col min="513" max="513" width="8.42578125" style="1" bestFit="1" customWidth="1"/>
    <col min="514" max="514" width="10.85546875" style="1" customWidth="1"/>
    <col min="515" max="515" width="12.5703125" style="1" customWidth="1"/>
    <col min="516" max="516" width="14.5703125" style="1" customWidth="1"/>
    <col min="517" max="766" width="9.140625" style="1"/>
    <col min="767" max="767" width="9.85546875" style="1" customWidth="1"/>
    <col min="768" max="768" width="62.42578125" style="1" customWidth="1"/>
    <col min="769" max="769" width="8.42578125" style="1" bestFit="1" customWidth="1"/>
    <col min="770" max="770" width="10.85546875" style="1" customWidth="1"/>
    <col min="771" max="771" width="12.5703125" style="1" customWidth="1"/>
    <col min="772" max="772" width="14.5703125" style="1" customWidth="1"/>
    <col min="773" max="1022" width="9.140625" style="1"/>
    <col min="1023" max="1023" width="9.85546875" style="1" customWidth="1"/>
    <col min="1024" max="1024" width="62.42578125" style="1" customWidth="1"/>
    <col min="1025" max="1025" width="8.42578125" style="1" bestFit="1" customWidth="1"/>
    <col min="1026" max="1026" width="10.85546875" style="1" customWidth="1"/>
    <col min="1027" max="1027" width="12.5703125" style="1" customWidth="1"/>
    <col min="1028" max="1028" width="14.5703125" style="1" customWidth="1"/>
    <col min="1029" max="1278" width="9.140625" style="1"/>
    <col min="1279" max="1279" width="9.85546875" style="1" customWidth="1"/>
    <col min="1280" max="1280" width="62.42578125" style="1" customWidth="1"/>
    <col min="1281" max="1281" width="8.42578125" style="1" bestFit="1" customWidth="1"/>
    <col min="1282" max="1282" width="10.85546875" style="1" customWidth="1"/>
    <col min="1283" max="1283" width="12.5703125" style="1" customWidth="1"/>
    <col min="1284" max="1284" width="14.5703125" style="1" customWidth="1"/>
    <col min="1285" max="1534" width="9.140625" style="1"/>
    <col min="1535" max="1535" width="9.85546875" style="1" customWidth="1"/>
    <col min="1536" max="1536" width="62.42578125" style="1" customWidth="1"/>
    <col min="1537" max="1537" width="8.42578125" style="1" bestFit="1" customWidth="1"/>
    <col min="1538" max="1538" width="10.85546875" style="1" customWidth="1"/>
    <col min="1539" max="1539" width="12.5703125" style="1" customWidth="1"/>
    <col min="1540" max="1540" width="14.5703125" style="1" customWidth="1"/>
    <col min="1541" max="1790" width="9.140625" style="1"/>
    <col min="1791" max="1791" width="9.85546875" style="1" customWidth="1"/>
    <col min="1792" max="1792" width="62.42578125" style="1" customWidth="1"/>
    <col min="1793" max="1793" width="8.42578125" style="1" bestFit="1" customWidth="1"/>
    <col min="1794" max="1794" width="10.85546875" style="1" customWidth="1"/>
    <col min="1795" max="1795" width="12.5703125" style="1" customWidth="1"/>
    <col min="1796" max="1796" width="14.5703125" style="1" customWidth="1"/>
    <col min="1797" max="2046" width="9.140625" style="1"/>
    <col min="2047" max="2047" width="9.85546875" style="1" customWidth="1"/>
    <col min="2048" max="2048" width="62.42578125" style="1" customWidth="1"/>
    <col min="2049" max="2049" width="8.42578125" style="1" bestFit="1" customWidth="1"/>
    <col min="2050" max="2050" width="10.85546875" style="1" customWidth="1"/>
    <col min="2051" max="2051" width="12.5703125" style="1" customWidth="1"/>
    <col min="2052" max="2052" width="14.5703125" style="1" customWidth="1"/>
    <col min="2053" max="2302" width="9.140625" style="1"/>
    <col min="2303" max="2303" width="9.85546875" style="1" customWidth="1"/>
    <col min="2304" max="2304" width="62.42578125" style="1" customWidth="1"/>
    <col min="2305" max="2305" width="8.42578125" style="1" bestFit="1" customWidth="1"/>
    <col min="2306" max="2306" width="10.85546875" style="1" customWidth="1"/>
    <col min="2307" max="2307" width="12.5703125" style="1" customWidth="1"/>
    <col min="2308" max="2308" width="14.5703125" style="1" customWidth="1"/>
    <col min="2309" max="2558" width="9.140625" style="1"/>
    <col min="2559" max="2559" width="9.85546875" style="1" customWidth="1"/>
    <col min="2560" max="2560" width="62.42578125" style="1" customWidth="1"/>
    <col min="2561" max="2561" width="8.42578125" style="1" bestFit="1" customWidth="1"/>
    <col min="2562" max="2562" width="10.85546875" style="1" customWidth="1"/>
    <col min="2563" max="2563" width="12.5703125" style="1" customWidth="1"/>
    <col min="2564" max="2564" width="14.5703125" style="1" customWidth="1"/>
    <col min="2565" max="2814" width="9.140625" style="1"/>
    <col min="2815" max="2815" width="9.85546875" style="1" customWidth="1"/>
    <col min="2816" max="2816" width="62.42578125" style="1" customWidth="1"/>
    <col min="2817" max="2817" width="8.42578125" style="1" bestFit="1" customWidth="1"/>
    <col min="2818" max="2818" width="10.85546875" style="1" customWidth="1"/>
    <col min="2819" max="2819" width="12.5703125" style="1" customWidth="1"/>
    <col min="2820" max="2820" width="14.5703125" style="1" customWidth="1"/>
    <col min="2821" max="3070" width="9.140625" style="1"/>
    <col min="3071" max="3071" width="9.85546875" style="1" customWidth="1"/>
    <col min="3072" max="3072" width="62.42578125" style="1" customWidth="1"/>
    <col min="3073" max="3073" width="8.42578125" style="1" bestFit="1" customWidth="1"/>
    <col min="3074" max="3074" width="10.85546875" style="1" customWidth="1"/>
    <col min="3075" max="3075" width="12.5703125" style="1" customWidth="1"/>
    <col min="3076" max="3076" width="14.5703125" style="1" customWidth="1"/>
    <col min="3077" max="3326" width="9.140625" style="1"/>
    <col min="3327" max="3327" width="9.85546875" style="1" customWidth="1"/>
    <col min="3328" max="3328" width="62.42578125" style="1" customWidth="1"/>
    <col min="3329" max="3329" width="8.42578125" style="1" bestFit="1" customWidth="1"/>
    <col min="3330" max="3330" width="10.85546875" style="1" customWidth="1"/>
    <col min="3331" max="3331" width="12.5703125" style="1" customWidth="1"/>
    <col min="3332" max="3332" width="14.5703125" style="1" customWidth="1"/>
    <col min="3333" max="3582" width="9.140625" style="1"/>
    <col min="3583" max="3583" width="9.85546875" style="1" customWidth="1"/>
    <col min="3584" max="3584" width="62.42578125" style="1" customWidth="1"/>
    <col min="3585" max="3585" width="8.42578125" style="1" bestFit="1" customWidth="1"/>
    <col min="3586" max="3586" width="10.85546875" style="1" customWidth="1"/>
    <col min="3587" max="3587" width="12.5703125" style="1" customWidth="1"/>
    <col min="3588" max="3588" width="14.5703125" style="1" customWidth="1"/>
    <col min="3589" max="3838" width="9.140625" style="1"/>
    <col min="3839" max="3839" width="9.85546875" style="1" customWidth="1"/>
    <col min="3840" max="3840" width="62.42578125" style="1" customWidth="1"/>
    <col min="3841" max="3841" width="8.42578125" style="1" bestFit="1" customWidth="1"/>
    <col min="3842" max="3842" width="10.85546875" style="1" customWidth="1"/>
    <col min="3843" max="3843" width="12.5703125" style="1" customWidth="1"/>
    <col min="3844" max="3844" width="14.5703125" style="1" customWidth="1"/>
    <col min="3845" max="4094" width="9.140625" style="1"/>
    <col min="4095" max="4095" width="9.85546875" style="1" customWidth="1"/>
    <col min="4096" max="4096" width="62.42578125" style="1" customWidth="1"/>
    <col min="4097" max="4097" width="8.42578125" style="1" bestFit="1" customWidth="1"/>
    <col min="4098" max="4098" width="10.85546875" style="1" customWidth="1"/>
    <col min="4099" max="4099" width="12.5703125" style="1" customWidth="1"/>
    <col min="4100" max="4100" width="14.5703125" style="1" customWidth="1"/>
    <col min="4101" max="4350" width="9.140625" style="1"/>
    <col min="4351" max="4351" width="9.85546875" style="1" customWidth="1"/>
    <col min="4352" max="4352" width="62.42578125" style="1" customWidth="1"/>
    <col min="4353" max="4353" width="8.42578125" style="1" bestFit="1" customWidth="1"/>
    <col min="4354" max="4354" width="10.85546875" style="1" customWidth="1"/>
    <col min="4355" max="4355" width="12.5703125" style="1" customWidth="1"/>
    <col min="4356" max="4356" width="14.5703125" style="1" customWidth="1"/>
    <col min="4357" max="4606" width="9.140625" style="1"/>
    <col min="4607" max="4607" width="9.85546875" style="1" customWidth="1"/>
    <col min="4608" max="4608" width="62.42578125" style="1" customWidth="1"/>
    <col min="4609" max="4609" width="8.42578125" style="1" bestFit="1" customWidth="1"/>
    <col min="4610" max="4610" width="10.85546875" style="1" customWidth="1"/>
    <col min="4611" max="4611" width="12.5703125" style="1" customWidth="1"/>
    <col min="4612" max="4612" width="14.5703125" style="1" customWidth="1"/>
    <col min="4613" max="4862" width="9.140625" style="1"/>
    <col min="4863" max="4863" width="9.85546875" style="1" customWidth="1"/>
    <col min="4864" max="4864" width="62.42578125" style="1" customWidth="1"/>
    <col min="4865" max="4865" width="8.42578125" style="1" bestFit="1" customWidth="1"/>
    <col min="4866" max="4866" width="10.85546875" style="1" customWidth="1"/>
    <col min="4867" max="4867" width="12.5703125" style="1" customWidth="1"/>
    <col min="4868" max="4868" width="14.5703125" style="1" customWidth="1"/>
    <col min="4869" max="5118" width="9.140625" style="1"/>
    <col min="5119" max="5119" width="9.85546875" style="1" customWidth="1"/>
    <col min="5120" max="5120" width="62.42578125" style="1" customWidth="1"/>
    <col min="5121" max="5121" width="8.42578125" style="1" bestFit="1" customWidth="1"/>
    <col min="5122" max="5122" width="10.85546875" style="1" customWidth="1"/>
    <col min="5123" max="5123" width="12.5703125" style="1" customWidth="1"/>
    <col min="5124" max="5124" width="14.5703125" style="1" customWidth="1"/>
    <col min="5125" max="5374" width="9.140625" style="1"/>
    <col min="5375" max="5375" width="9.85546875" style="1" customWidth="1"/>
    <col min="5376" max="5376" width="62.42578125" style="1" customWidth="1"/>
    <col min="5377" max="5377" width="8.42578125" style="1" bestFit="1" customWidth="1"/>
    <col min="5378" max="5378" width="10.85546875" style="1" customWidth="1"/>
    <col min="5379" max="5379" width="12.5703125" style="1" customWidth="1"/>
    <col min="5380" max="5380" width="14.5703125" style="1" customWidth="1"/>
    <col min="5381" max="5630" width="9.140625" style="1"/>
    <col min="5631" max="5631" width="9.85546875" style="1" customWidth="1"/>
    <col min="5632" max="5632" width="62.42578125" style="1" customWidth="1"/>
    <col min="5633" max="5633" width="8.42578125" style="1" bestFit="1" customWidth="1"/>
    <col min="5634" max="5634" width="10.85546875" style="1" customWidth="1"/>
    <col min="5635" max="5635" width="12.5703125" style="1" customWidth="1"/>
    <col min="5636" max="5636" width="14.5703125" style="1" customWidth="1"/>
    <col min="5637" max="5886" width="9.140625" style="1"/>
    <col min="5887" max="5887" width="9.85546875" style="1" customWidth="1"/>
    <col min="5888" max="5888" width="62.42578125" style="1" customWidth="1"/>
    <col min="5889" max="5889" width="8.42578125" style="1" bestFit="1" customWidth="1"/>
    <col min="5890" max="5890" width="10.85546875" style="1" customWidth="1"/>
    <col min="5891" max="5891" width="12.5703125" style="1" customWidth="1"/>
    <col min="5892" max="5892" width="14.5703125" style="1" customWidth="1"/>
    <col min="5893" max="6142" width="9.140625" style="1"/>
    <col min="6143" max="6143" width="9.85546875" style="1" customWidth="1"/>
    <col min="6144" max="6144" width="62.42578125" style="1" customWidth="1"/>
    <col min="6145" max="6145" width="8.42578125" style="1" bestFit="1" customWidth="1"/>
    <col min="6146" max="6146" width="10.85546875" style="1" customWidth="1"/>
    <col min="6147" max="6147" width="12.5703125" style="1" customWidth="1"/>
    <col min="6148" max="6148" width="14.5703125" style="1" customWidth="1"/>
    <col min="6149" max="6398" width="9.140625" style="1"/>
    <col min="6399" max="6399" width="9.85546875" style="1" customWidth="1"/>
    <col min="6400" max="6400" width="62.42578125" style="1" customWidth="1"/>
    <col min="6401" max="6401" width="8.42578125" style="1" bestFit="1" customWidth="1"/>
    <col min="6402" max="6402" width="10.85546875" style="1" customWidth="1"/>
    <col min="6403" max="6403" width="12.5703125" style="1" customWidth="1"/>
    <col min="6404" max="6404" width="14.5703125" style="1" customWidth="1"/>
    <col min="6405" max="6654" width="9.140625" style="1"/>
    <col min="6655" max="6655" width="9.85546875" style="1" customWidth="1"/>
    <col min="6656" max="6656" width="62.42578125" style="1" customWidth="1"/>
    <col min="6657" max="6657" width="8.42578125" style="1" bestFit="1" customWidth="1"/>
    <col min="6658" max="6658" width="10.85546875" style="1" customWidth="1"/>
    <col min="6659" max="6659" width="12.5703125" style="1" customWidth="1"/>
    <col min="6660" max="6660" width="14.5703125" style="1" customWidth="1"/>
    <col min="6661" max="6910" width="9.140625" style="1"/>
    <col min="6911" max="6911" width="9.85546875" style="1" customWidth="1"/>
    <col min="6912" max="6912" width="62.42578125" style="1" customWidth="1"/>
    <col min="6913" max="6913" width="8.42578125" style="1" bestFit="1" customWidth="1"/>
    <col min="6914" max="6914" width="10.85546875" style="1" customWidth="1"/>
    <col min="6915" max="6915" width="12.5703125" style="1" customWidth="1"/>
    <col min="6916" max="6916" width="14.5703125" style="1" customWidth="1"/>
    <col min="6917" max="7166" width="9.140625" style="1"/>
    <col min="7167" max="7167" width="9.85546875" style="1" customWidth="1"/>
    <col min="7168" max="7168" width="62.42578125" style="1" customWidth="1"/>
    <col min="7169" max="7169" width="8.42578125" style="1" bestFit="1" customWidth="1"/>
    <col min="7170" max="7170" width="10.85546875" style="1" customWidth="1"/>
    <col min="7171" max="7171" width="12.5703125" style="1" customWidth="1"/>
    <col min="7172" max="7172" width="14.5703125" style="1" customWidth="1"/>
    <col min="7173" max="7422" width="9.140625" style="1"/>
    <col min="7423" max="7423" width="9.85546875" style="1" customWidth="1"/>
    <col min="7424" max="7424" width="62.42578125" style="1" customWidth="1"/>
    <col min="7425" max="7425" width="8.42578125" style="1" bestFit="1" customWidth="1"/>
    <col min="7426" max="7426" width="10.85546875" style="1" customWidth="1"/>
    <col min="7427" max="7427" width="12.5703125" style="1" customWidth="1"/>
    <col min="7428" max="7428" width="14.5703125" style="1" customWidth="1"/>
    <col min="7429" max="7678" width="9.140625" style="1"/>
    <col min="7679" max="7679" width="9.85546875" style="1" customWidth="1"/>
    <col min="7680" max="7680" width="62.42578125" style="1" customWidth="1"/>
    <col min="7681" max="7681" width="8.42578125" style="1" bestFit="1" customWidth="1"/>
    <col min="7682" max="7682" width="10.85546875" style="1" customWidth="1"/>
    <col min="7683" max="7683" width="12.5703125" style="1" customWidth="1"/>
    <col min="7684" max="7684" width="14.5703125" style="1" customWidth="1"/>
    <col min="7685" max="7934" width="9.140625" style="1"/>
    <col min="7935" max="7935" width="9.85546875" style="1" customWidth="1"/>
    <col min="7936" max="7936" width="62.42578125" style="1" customWidth="1"/>
    <col min="7937" max="7937" width="8.42578125" style="1" bestFit="1" customWidth="1"/>
    <col min="7938" max="7938" width="10.85546875" style="1" customWidth="1"/>
    <col min="7939" max="7939" width="12.5703125" style="1" customWidth="1"/>
    <col min="7940" max="7940" width="14.5703125" style="1" customWidth="1"/>
    <col min="7941" max="8190" width="9.140625" style="1"/>
    <col min="8191" max="8191" width="9.85546875" style="1" customWidth="1"/>
    <col min="8192" max="8192" width="62.42578125" style="1" customWidth="1"/>
    <col min="8193" max="8193" width="8.42578125" style="1" bestFit="1" customWidth="1"/>
    <col min="8194" max="8194" width="10.85546875" style="1" customWidth="1"/>
    <col min="8195" max="8195" width="12.5703125" style="1" customWidth="1"/>
    <col min="8196" max="8196" width="14.5703125" style="1" customWidth="1"/>
    <col min="8197" max="8446" width="9.140625" style="1"/>
    <col min="8447" max="8447" width="9.85546875" style="1" customWidth="1"/>
    <col min="8448" max="8448" width="62.42578125" style="1" customWidth="1"/>
    <col min="8449" max="8449" width="8.42578125" style="1" bestFit="1" customWidth="1"/>
    <col min="8450" max="8450" width="10.85546875" style="1" customWidth="1"/>
    <col min="8451" max="8451" width="12.5703125" style="1" customWidth="1"/>
    <col min="8452" max="8452" width="14.5703125" style="1" customWidth="1"/>
    <col min="8453" max="8702" width="9.140625" style="1"/>
    <col min="8703" max="8703" width="9.85546875" style="1" customWidth="1"/>
    <col min="8704" max="8704" width="62.42578125" style="1" customWidth="1"/>
    <col min="8705" max="8705" width="8.42578125" style="1" bestFit="1" customWidth="1"/>
    <col min="8706" max="8706" width="10.85546875" style="1" customWidth="1"/>
    <col min="8707" max="8707" width="12.5703125" style="1" customWidth="1"/>
    <col min="8708" max="8708" width="14.5703125" style="1" customWidth="1"/>
    <col min="8709" max="8958" width="9.140625" style="1"/>
    <col min="8959" max="8959" width="9.85546875" style="1" customWidth="1"/>
    <col min="8960" max="8960" width="62.42578125" style="1" customWidth="1"/>
    <col min="8961" max="8961" width="8.42578125" style="1" bestFit="1" customWidth="1"/>
    <col min="8962" max="8962" width="10.85546875" style="1" customWidth="1"/>
    <col min="8963" max="8963" width="12.5703125" style="1" customWidth="1"/>
    <col min="8964" max="8964" width="14.5703125" style="1" customWidth="1"/>
    <col min="8965" max="9214" width="9.140625" style="1"/>
    <col min="9215" max="9215" width="9.85546875" style="1" customWidth="1"/>
    <col min="9216" max="9216" width="62.42578125" style="1" customWidth="1"/>
    <col min="9217" max="9217" width="8.42578125" style="1" bestFit="1" customWidth="1"/>
    <col min="9218" max="9218" width="10.85546875" style="1" customWidth="1"/>
    <col min="9219" max="9219" width="12.5703125" style="1" customWidth="1"/>
    <col min="9220" max="9220" width="14.5703125" style="1" customWidth="1"/>
    <col min="9221" max="9470" width="9.140625" style="1"/>
    <col min="9471" max="9471" width="9.85546875" style="1" customWidth="1"/>
    <col min="9472" max="9472" width="62.42578125" style="1" customWidth="1"/>
    <col min="9473" max="9473" width="8.42578125" style="1" bestFit="1" customWidth="1"/>
    <col min="9474" max="9474" width="10.85546875" style="1" customWidth="1"/>
    <col min="9475" max="9475" width="12.5703125" style="1" customWidth="1"/>
    <col min="9476" max="9476" width="14.5703125" style="1" customWidth="1"/>
    <col min="9477" max="9726" width="9.140625" style="1"/>
    <col min="9727" max="9727" width="9.85546875" style="1" customWidth="1"/>
    <col min="9728" max="9728" width="62.42578125" style="1" customWidth="1"/>
    <col min="9729" max="9729" width="8.42578125" style="1" bestFit="1" customWidth="1"/>
    <col min="9730" max="9730" width="10.85546875" style="1" customWidth="1"/>
    <col min="9731" max="9731" width="12.5703125" style="1" customWidth="1"/>
    <col min="9732" max="9732" width="14.5703125" style="1" customWidth="1"/>
    <col min="9733" max="9982" width="9.140625" style="1"/>
    <col min="9983" max="9983" width="9.85546875" style="1" customWidth="1"/>
    <col min="9984" max="9984" width="62.42578125" style="1" customWidth="1"/>
    <col min="9985" max="9985" width="8.42578125" style="1" bestFit="1" customWidth="1"/>
    <col min="9986" max="9986" width="10.85546875" style="1" customWidth="1"/>
    <col min="9987" max="9987" width="12.5703125" style="1" customWidth="1"/>
    <col min="9988" max="9988" width="14.5703125" style="1" customWidth="1"/>
    <col min="9989" max="10238" width="9.140625" style="1"/>
    <col min="10239" max="10239" width="9.85546875" style="1" customWidth="1"/>
    <col min="10240" max="10240" width="62.42578125" style="1" customWidth="1"/>
    <col min="10241" max="10241" width="8.42578125" style="1" bestFit="1" customWidth="1"/>
    <col min="10242" max="10242" width="10.85546875" style="1" customWidth="1"/>
    <col min="10243" max="10243" width="12.5703125" style="1" customWidth="1"/>
    <col min="10244" max="10244" width="14.5703125" style="1" customWidth="1"/>
    <col min="10245" max="10494" width="9.140625" style="1"/>
    <col min="10495" max="10495" width="9.85546875" style="1" customWidth="1"/>
    <col min="10496" max="10496" width="62.42578125" style="1" customWidth="1"/>
    <col min="10497" max="10497" width="8.42578125" style="1" bestFit="1" customWidth="1"/>
    <col min="10498" max="10498" width="10.85546875" style="1" customWidth="1"/>
    <col min="10499" max="10499" width="12.5703125" style="1" customWidth="1"/>
    <col min="10500" max="10500" width="14.5703125" style="1" customWidth="1"/>
    <col min="10501" max="10750" width="9.140625" style="1"/>
    <col min="10751" max="10751" width="9.85546875" style="1" customWidth="1"/>
    <col min="10752" max="10752" width="62.42578125" style="1" customWidth="1"/>
    <col min="10753" max="10753" width="8.42578125" style="1" bestFit="1" customWidth="1"/>
    <col min="10754" max="10754" width="10.85546875" style="1" customWidth="1"/>
    <col min="10755" max="10755" width="12.5703125" style="1" customWidth="1"/>
    <col min="10756" max="10756" width="14.5703125" style="1" customWidth="1"/>
    <col min="10757" max="11006" width="9.140625" style="1"/>
    <col min="11007" max="11007" width="9.85546875" style="1" customWidth="1"/>
    <col min="11008" max="11008" width="62.42578125" style="1" customWidth="1"/>
    <col min="11009" max="11009" width="8.42578125" style="1" bestFit="1" customWidth="1"/>
    <col min="11010" max="11010" width="10.85546875" style="1" customWidth="1"/>
    <col min="11011" max="11011" width="12.5703125" style="1" customWidth="1"/>
    <col min="11012" max="11012" width="14.5703125" style="1" customWidth="1"/>
    <col min="11013" max="11262" width="9.140625" style="1"/>
    <col min="11263" max="11263" width="9.85546875" style="1" customWidth="1"/>
    <col min="11264" max="11264" width="62.42578125" style="1" customWidth="1"/>
    <col min="11265" max="11265" width="8.42578125" style="1" bestFit="1" customWidth="1"/>
    <col min="11266" max="11266" width="10.85546875" style="1" customWidth="1"/>
    <col min="11267" max="11267" width="12.5703125" style="1" customWidth="1"/>
    <col min="11268" max="11268" width="14.5703125" style="1" customWidth="1"/>
    <col min="11269" max="11518" width="9.140625" style="1"/>
    <col min="11519" max="11519" width="9.85546875" style="1" customWidth="1"/>
    <col min="11520" max="11520" width="62.42578125" style="1" customWidth="1"/>
    <col min="11521" max="11521" width="8.42578125" style="1" bestFit="1" customWidth="1"/>
    <col min="11522" max="11522" width="10.85546875" style="1" customWidth="1"/>
    <col min="11523" max="11523" width="12.5703125" style="1" customWidth="1"/>
    <col min="11524" max="11524" width="14.5703125" style="1" customWidth="1"/>
    <col min="11525" max="11774" width="9.140625" style="1"/>
    <col min="11775" max="11775" width="9.85546875" style="1" customWidth="1"/>
    <col min="11776" max="11776" width="62.42578125" style="1" customWidth="1"/>
    <col min="11777" max="11777" width="8.42578125" style="1" bestFit="1" customWidth="1"/>
    <col min="11778" max="11778" width="10.85546875" style="1" customWidth="1"/>
    <col min="11779" max="11779" width="12.5703125" style="1" customWidth="1"/>
    <col min="11780" max="11780" width="14.5703125" style="1" customWidth="1"/>
    <col min="11781" max="12030" width="9.140625" style="1"/>
    <col min="12031" max="12031" width="9.85546875" style="1" customWidth="1"/>
    <col min="12032" max="12032" width="62.42578125" style="1" customWidth="1"/>
    <col min="12033" max="12033" width="8.42578125" style="1" bestFit="1" customWidth="1"/>
    <col min="12034" max="12034" width="10.85546875" style="1" customWidth="1"/>
    <col min="12035" max="12035" width="12.5703125" style="1" customWidth="1"/>
    <col min="12036" max="12036" width="14.5703125" style="1" customWidth="1"/>
    <col min="12037" max="12286" width="9.140625" style="1"/>
    <col min="12287" max="12287" width="9.85546875" style="1" customWidth="1"/>
    <col min="12288" max="12288" width="62.42578125" style="1" customWidth="1"/>
    <col min="12289" max="12289" width="8.42578125" style="1" bestFit="1" customWidth="1"/>
    <col min="12290" max="12290" width="10.85546875" style="1" customWidth="1"/>
    <col min="12291" max="12291" width="12.5703125" style="1" customWidth="1"/>
    <col min="12292" max="12292" width="14.5703125" style="1" customWidth="1"/>
    <col min="12293" max="12542" width="9.140625" style="1"/>
    <col min="12543" max="12543" width="9.85546875" style="1" customWidth="1"/>
    <col min="12544" max="12544" width="62.42578125" style="1" customWidth="1"/>
    <col min="12545" max="12545" width="8.42578125" style="1" bestFit="1" customWidth="1"/>
    <col min="12546" max="12546" width="10.85546875" style="1" customWidth="1"/>
    <col min="12547" max="12547" width="12.5703125" style="1" customWidth="1"/>
    <col min="12548" max="12548" width="14.5703125" style="1" customWidth="1"/>
    <col min="12549" max="12798" width="9.140625" style="1"/>
    <col min="12799" max="12799" width="9.85546875" style="1" customWidth="1"/>
    <col min="12800" max="12800" width="62.42578125" style="1" customWidth="1"/>
    <col min="12801" max="12801" width="8.42578125" style="1" bestFit="1" customWidth="1"/>
    <col min="12802" max="12802" width="10.85546875" style="1" customWidth="1"/>
    <col min="12803" max="12803" width="12.5703125" style="1" customWidth="1"/>
    <col min="12804" max="12804" width="14.5703125" style="1" customWidth="1"/>
    <col min="12805" max="13054" width="9.140625" style="1"/>
    <col min="13055" max="13055" width="9.85546875" style="1" customWidth="1"/>
    <col min="13056" max="13056" width="62.42578125" style="1" customWidth="1"/>
    <col min="13057" max="13057" width="8.42578125" style="1" bestFit="1" customWidth="1"/>
    <col min="13058" max="13058" width="10.85546875" style="1" customWidth="1"/>
    <col min="13059" max="13059" width="12.5703125" style="1" customWidth="1"/>
    <col min="13060" max="13060" width="14.5703125" style="1" customWidth="1"/>
    <col min="13061" max="13310" width="9.140625" style="1"/>
    <col min="13311" max="13311" width="9.85546875" style="1" customWidth="1"/>
    <col min="13312" max="13312" width="62.42578125" style="1" customWidth="1"/>
    <col min="13313" max="13313" width="8.42578125" style="1" bestFit="1" customWidth="1"/>
    <col min="13314" max="13314" width="10.85546875" style="1" customWidth="1"/>
    <col min="13315" max="13315" width="12.5703125" style="1" customWidth="1"/>
    <col min="13316" max="13316" width="14.5703125" style="1" customWidth="1"/>
    <col min="13317" max="13566" width="9.140625" style="1"/>
    <col min="13567" max="13567" width="9.85546875" style="1" customWidth="1"/>
    <col min="13568" max="13568" width="62.42578125" style="1" customWidth="1"/>
    <col min="13569" max="13569" width="8.42578125" style="1" bestFit="1" customWidth="1"/>
    <col min="13570" max="13570" width="10.85546875" style="1" customWidth="1"/>
    <col min="13571" max="13571" width="12.5703125" style="1" customWidth="1"/>
    <col min="13572" max="13572" width="14.5703125" style="1" customWidth="1"/>
    <col min="13573" max="13822" width="9.140625" style="1"/>
    <col min="13823" max="13823" width="9.85546875" style="1" customWidth="1"/>
    <col min="13824" max="13824" width="62.42578125" style="1" customWidth="1"/>
    <col min="13825" max="13825" width="8.42578125" style="1" bestFit="1" customWidth="1"/>
    <col min="13826" max="13826" width="10.85546875" style="1" customWidth="1"/>
    <col min="13827" max="13827" width="12.5703125" style="1" customWidth="1"/>
    <col min="13828" max="13828" width="14.5703125" style="1" customWidth="1"/>
    <col min="13829" max="14078" width="9.140625" style="1"/>
    <col min="14079" max="14079" width="9.85546875" style="1" customWidth="1"/>
    <col min="14080" max="14080" width="62.42578125" style="1" customWidth="1"/>
    <col min="14081" max="14081" width="8.42578125" style="1" bestFit="1" customWidth="1"/>
    <col min="14082" max="14082" width="10.85546875" style="1" customWidth="1"/>
    <col min="14083" max="14083" width="12.5703125" style="1" customWidth="1"/>
    <col min="14084" max="14084" width="14.5703125" style="1" customWidth="1"/>
    <col min="14085" max="14334" width="9.140625" style="1"/>
    <col min="14335" max="14335" width="9.85546875" style="1" customWidth="1"/>
    <col min="14336" max="14336" width="62.42578125" style="1" customWidth="1"/>
    <col min="14337" max="14337" width="8.42578125" style="1" bestFit="1" customWidth="1"/>
    <col min="14338" max="14338" width="10.85546875" style="1" customWidth="1"/>
    <col min="14339" max="14339" width="12.5703125" style="1" customWidth="1"/>
    <col min="14340" max="14340" width="14.5703125" style="1" customWidth="1"/>
    <col min="14341" max="14590" width="9.140625" style="1"/>
    <col min="14591" max="14591" width="9.85546875" style="1" customWidth="1"/>
    <col min="14592" max="14592" width="62.42578125" style="1" customWidth="1"/>
    <col min="14593" max="14593" width="8.42578125" style="1" bestFit="1" customWidth="1"/>
    <col min="14594" max="14594" width="10.85546875" style="1" customWidth="1"/>
    <col min="14595" max="14595" width="12.5703125" style="1" customWidth="1"/>
    <col min="14596" max="14596" width="14.5703125" style="1" customWidth="1"/>
    <col min="14597" max="14846" width="9.140625" style="1"/>
    <col min="14847" max="14847" width="9.85546875" style="1" customWidth="1"/>
    <col min="14848" max="14848" width="62.42578125" style="1" customWidth="1"/>
    <col min="14849" max="14849" width="8.42578125" style="1" bestFit="1" customWidth="1"/>
    <col min="14850" max="14850" width="10.85546875" style="1" customWidth="1"/>
    <col min="14851" max="14851" width="12.5703125" style="1" customWidth="1"/>
    <col min="14852" max="14852" width="14.5703125" style="1" customWidth="1"/>
    <col min="14853" max="15102" width="9.140625" style="1"/>
    <col min="15103" max="15103" width="9.85546875" style="1" customWidth="1"/>
    <col min="15104" max="15104" width="62.42578125" style="1" customWidth="1"/>
    <col min="15105" max="15105" width="8.42578125" style="1" bestFit="1" customWidth="1"/>
    <col min="15106" max="15106" width="10.85546875" style="1" customWidth="1"/>
    <col min="15107" max="15107" width="12.5703125" style="1" customWidth="1"/>
    <col min="15108" max="15108" width="14.5703125" style="1" customWidth="1"/>
    <col min="15109" max="15358" width="9.140625" style="1"/>
    <col min="15359" max="15359" width="9.85546875" style="1" customWidth="1"/>
    <col min="15360" max="15360" width="62.42578125" style="1" customWidth="1"/>
    <col min="15361" max="15361" width="8.42578125" style="1" bestFit="1" customWidth="1"/>
    <col min="15362" max="15362" width="10.85546875" style="1" customWidth="1"/>
    <col min="15363" max="15363" width="12.5703125" style="1" customWidth="1"/>
    <col min="15364" max="15364" width="14.5703125" style="1" customWidth="1"/>
    <col min="15365" max="15614" width="9.140625" style="1"/>
    <col min="15615" max="15615" width="9.85546875" style="1" customWidth="1"/>
    <col min="15616" max="15616" width="62.42578125" style="1" customWidth="1"/>
    <col min="15617" max="15617" width="8.42578125" style="1" bestFit="1" customWidth="1"/>
    <col min="15618" max="15618" width="10.85546875" style="1" customWidth="1"/>
    <col min="15619" max="15619" width="12.5703125" style="1" customWidth="1"/>
    <col min="15620" max="15620" width="14.5703125" style="1" customWidth="1"/>
    <col min="15621" max="15870" width="9.140625" style="1"/>
    <col min="15871" max="15871" width="9.85546875" style="1" customWidth="1"/>
    <col min="15872" max="15872" width="62.42578125" style="1" customWidth="1"/>
    <col min="15873" max="15873" width="8.42578125" style="1" bestFit="1" customWidth="1"/>
    <col min="15874" max="15874" width="10.85546875" style="1" customWidth="1"/>
    <col min="15875" max="15875" width="12.5703125" style="1" customWidth="1"/>
    <col min="15876" max="15876" width="14.5703125" style="1" customWidth="1"/>
    <col min="15877" max="16126" width="9.140625" style="1"/>
    <col min="16127" max="16127" width="9.85546875" style="1" customWidth="1"/>
    <col min="16128" max="16128" width="62.42578125" style="1" customWidth="1"/>
    <col min="16129" max="16129" width="8.42578125" style="1" bestFit="1" customWidth="1"/>
    <col min="16130" max="16130" width="10.85546875" style="1" customWidth="1"/>
    <col min="16131" max="16131" width="12.5703125" style="1" customWidth="1"/>
    <col min="16132" max="16132" width="14.5703125" style="1" customWidth="1"/>
    <col min="16133" max="16384" width="9.140625" style="1"/>
  </cols>
  <sheetData>
    <row r="1" spans="1:9" ht="24.95" customHeight="1">
      <c r="A1" s="399" t="s">
        <v>209</v>
      </c>
      <c r="B1" s="399"/>
      <c r="C1" s="399"/>
      <c r="D1" s="399"/>
      <c r="E1" s="399"/>
      <c r="F1" s="399"/>
    </row>
    <row r="2" spans="1:9" ht="33.75" customHeight="1">
      <c r="A2" s="399" t="s">
        <v>451</v>
      </c>
      <c r="B2" s="399"/>
      <c r="C2" s="399"/>
      <c r="D2" s="399"/>
      <c r="E2" s="399"/>
      <c r="F2" s="399"/>
    </row>
    <row r="3" spans="1:9" ht="24.95" customHeight="1">
      <c r="A3" s="416" t="s">
        <v>176</v>
      </c>
      <c r="B3" s="416"/>
      <c r="C3" s="416"/>
      <c r="D3" s="416"/>
      <c r="E3" s="416"/>
      <c r="F3" s="416"/>
    </row>
    <row r="4" spans="1:9" ht="26.25" thickBot="1">
      <c r="A4" s="374" t="s">
        <v>0</v>
      </c>
      <c r="B4" s="375" t="s">
        <v>1</v>
      </c>
      <c r="C4" s="375" t="s">
        <v>2</v>
      </c>
      <c r="D4" s="375" t="s">
        <v>4</v>
      </c>
      <c r="E4" s="375" t="s">
        <v>3</v>
      </c>
      <c r="F4" s="376" t="s">
        <v>5</v>
      </c>
    </row>
    <row r="5" spans="1:9" ht="20.100000000000001" customHeight="1">
      <c r="A5" s="377">
        <v>1</v>
      </c>
      <c r="B5" s="378" t="s">
        <v>6</v>
      </c>
      <c r="C5" s="379"/>
      <c r="D5" s="379"/>
      <c r="E5" s="380"/>
      <c r="F5" s="381"/>
    </row>
    <row r="6" spans="1:9" ht="20.100000000000001" customHeight="1">
      <c r="A6" s="102" t="s">
        <v>18</v>
      </c>
      <c r="B6" s="105" t="s">
        <v>7</v>
      </c>
      <c r="C6" s="49"/>
      <c r="D6" s="49"/>
      <c r="E6" s="49"/>
      <c r="F6" s="199"/>
    </row>
    <row r="7" spans="1:9" ht="336.75" customHeight="1">
      <c r="A7" s="88"/>
      <c r="B7" s="50" t="s">
        <v>8</v>
      </c>
      <c r="C7" s="51" t="e">
        <f>#REF!</f>
        <v>#REF!</v>
      </c>
      <c r="D7" s="52" t="s">
        <v>9</v>
      </c>
      <c r="E7" s="138"/>
      <c r="F7" s="198"/>
      <c r="H7" s="103"/>
    </row>
    <row r="8" spans="1:9" ht="12.95" customHeight="1">
      <c r="A8" s="102" t="s">
        <v>19</v>
      </c>
      <c r="B8" s="105" t="s">
        <v>10</v>
      </c>
      <c r="C8" s="106"/>
      <c r="D8" s="49"/>
      <c r="E8" s="200"/>
      <c r="F8" s="198"/>
    </row>
    <row r="9" spans="1:9" ht="244.5" customHeight="1" thickBot="1">
      <c r="A9" s="88"/>
      <c r="B9" s="53" t="s">
        <v>164</v>
      </c>
      <c r="C9" s="51" t="e">
        <f>#REF!</f>
        <v>#REF!</v>
      </c>
      <c r="D9" s="52" t="s">
        <v>9</v>
      </c>
      <c r="E9" s="138"/>
      <c r="F9" s="198"/>
      <c r="G9" s="144"/>
    </row>
    <row r="10" spans="1:9" s="39" customFormat="1" ht="13.5" thickBot="1">
      <c r="A10" s="91">
        <v>2</v>
      </c>
      <c r="B10" s="105" t="s">
        <v>11</v>
      </c>
      <c r="C10" s="51"/>
      <c r="D10" s="52"/>
      <c r="E10" s="138"/>
      <c r="F10" s="198"/>
      <c r="G10" s="144"/>
      <c r="H10" s="1"/>
    </row>
    <row r="11" spans="1:9" ht="53.25" customHeight="1" thickBot="1">
      <c r="A11" s="88"/>
      <c r="B11" s="54" t="s">
        <v>12</v>
      </c>
      <c r="C11" s="51"/>
      <c r="D11" s="52"/>
      <c r="E11" s="138"/>
      <c r="F11" s="198"/>
      <c r="G11" s="144"/>
    </row>
    <row r="12" spans="1:9" s="39" customFormat="1" ht="13.5" thickBot="1">
      <c r="A12" s="107" t="s">
        <v>18</v>
      </c>
      <c r="B12" s="105" t="s">
        <v>60</v>
      </c>
      <c r="C12" s="51"/>
      <c r="D12" s="52"/>
      <c r="E12" s="138"/>
      <c r="F12" s="198"/>
      <c r="G12" s="144"/>
      <c r="H12" s="1"/>
    </row>
    <row r="13" spans="1:9" ht="187.5" customHeight="1" thickBot="1">
      <c r="A13" s="88"/>
      <c r="B13" s="50" t="s">
        <v>212</v>
      </c>
      <c r="C13" s="51" t="e">
        <f>#REF!</f>
        <v>#REF!</v>
      </c>
      <c r="D13" s="52" t="s">
        <v>9</v>
      </c>
      <c r="E13" s="138"/>
      <c r="F13" s="198"/>
      <c r="G13" s="144"/>
      <c r="I13" s="2"/>
    </row>
    <row r="14" spans="1:9" s="39" customFormat="1" ht="13.5" thickBot="1">
      <c r="A14" s="91" t="s">
        <v>19</v>
      </c>
      <c r="B14" s="104" t="s">
        <v>165</v>
      </c>
      <c r="C14" s="51"/>
      <c r="D14" s="52"/>
      <c r="E14" s="138"/>
      <c r="F14" s="198"/>
      <c r="G14" s="144"/>
      <c r="H14" s="1"/>
    </row>
    <row r="15" spans="1:9" ht="165.75">
      <c r="A15" s="89"/>
      <c r="B15" s="55" t="s">
        <v>202</v>
      </c>
      <c r="C15" s="51" t="e">
        <f>#REF!</f>
        <v>#REF!</v>
      </c>
      <c r="D15" s="52" t="s">
        <v>9</v>
      </c>
      <c r="E15" s="138"/>
      <c r="F15" s="198"/>
      <c r="G15" s="144"/>
      <c r="H15" s="3"/>
    </row>
    <row r="16" spans="1:9" ht="38.25">
      <c r="A16" s="102" t="s">
        <v>20</v>
      </c>
      <c r="B16" s="108" t="s">
        <v>200</v>
      </c>
      <c r="C16" s="51"/>
      <c r="D16" s="52"/>
      <c r="E16" s="138"/>
      <c r="F16" s="198"/>
      <c r="G16" s="144"/>
      <c r="H16" s="3"/>
    </row>
    <row r="17" spans="1:16" ht="191.25">
      <c r="A17" s="89"/>
      <c r="B17" s="50" t="s">
        <v>199</v>
      </c>
      <c r="C17" s="51">
        <v>0</v>
      </c>
      <c r="D17" s="52" t="s">
        <v>9</v>
      </c>
      <c r="E17" s="138"/>
      <c r="F17" s="198"/>
      <c r="G17" s="144"/>
      <c r="H17" s="3"/>
    </row>
    <row r="18" spans="1:16">
      <c r="A18" s="107" t="s">
        <v>163</v>
      </c>
      <c r="B18" s="108" t="s">
        <v>65</v>
      </c>
      <c r="C18" s="51"/>
      <c r="D18" s="52"/>
      <c r="E18" s="138"/>
      <c r="F18" s="198"/>
      <c r="G18" s="144"/>
      <c r="H18" s="3"/>
    </row>
    <row r="19" spans="1:16" ht="207.75" customHeight="1" thickBot="1">
      <c r="A19" s="89"/>
      <c r="B19" s="56" t="s">
        <v>203</v>
      </c>
      <c r="C19" s="51" t="e">
        <f>#REF!</f>
        <v>#REF!</v>
      </c>
      <c r="D19" s="52" t="s">
        <v>9</v>
      </c>
      <c r="E19" s="138"/>
      <c r="F19" s="198"/>
      <c r="G19" s="144"/>
      <c r="H19" s="3"/>
    </row>
    <row r="20" spans="1:16" s="40" customFormat="1" ht="13.5" thickBot="1">
      <c r="A20" s="91" t="s">
        <v>167</v>
      </c>
      <c r="B20" s="58" t="s">
        <v>69</v>
      </c>
      <c r="C20" s="51"/>
      <c r="D20" s="52"/>
      <c r="E20" s="138"/>
      <c r="F20" s="198"/>
      <c r="G20" s="145"/>
      <c r="H20" s="146"/>
      <c r="K20" s="41"/>
      <c r="L20" s="42"/>
      <c r="M20" s="43"/>
      <c r="N20" s="43"/>
      <c r="O20" s="44"/>
      <c r="P20" s="45"/>
    </row>
    <row r="21" spans="1:16" ht="223.5" customHeight="1">
      <c r="A21" s="90"/>
      <c r="B21" s="57" t="s">
        <v>213</v>
      </c>
      <c r="C21" s="51" t="e">
        <f>#REF!</f>
        <v>#REF!</v>
      </c>
      <c r="D21" s="52" t="s">
        <v>9</v>
      </c>
      <c r="E21" s="138"/>
      <c r="F21" s="198"/>
      <c r="G21" s="144"/>
      <c r="K21" s="31"/>
      <c r="L21" s="32"/>
      <c r="M21" s="33"/>
      <c r="N21" s="33"/>
      <c r="O21" s="34"/>
      <c r="P21" s="35"/>
    </row>
    <row r="22" spans="1:16">
      <c r="A22" s="102" t="s">
        <v>170</v>
      </c>
      <c r="B22" s="58" t="s">
        <v>168</v>
      </c>
      <c r="C22" s="51"/>
      <c r="D22" s="52"/>
      <c r="E22" s="138"/>
      <c r="F22" s="198"/>
      <c r="K22" s="31"/>
      <c r="L22" s="32"/>
      <c r="M22" s="33"/>
      <c r="N22" s="33"/>
      <c r="O22" s="34"/>
      <c r="P22" s="35"/>
    </row>
    <row r="23" spans="1:16" ht="291" customHeight="1">
      <c r="A23" s="90"/>
      <c r="B23" s="57" t="s">
        <v>214</v>
      </c>
      <c r="C23" s="138" t="e">
        <f>#REF!</f>
        <v>#REF!</v>
      </c>
      <c r="D23" s="52" t="s">
        <v>9</v>
      </c>
      <c r="E23" s="138"/>
      <c r="F23" s="198"/>
      <c r="K23" s="31"/>
      <c r="L23" s="32"/>
      <c r="M23" s="33"/>
      <c r="N23" s="33"/>
      <c r="O23" s="34"/>
      <c r="P23" s="35"/>
    </row>
    <row r="24" spans="1:16" ht="15" customHeight="1">
      <c r="A24" s="132" t="s">
        <v>182</v>
      </c>
      <c r="B24" s="133" t="s">
        <v>171</v>
      </c>
      <c r="C24" s="134"/>
      <c r="D24" s="135"/>
      <c r="E24" s="201"/>
      <c r="F24" s="198"/>
      <c r="K24" s="31"/>
      <c r="L24" s="32"/>
      <c r="M24" s="130"/>
      <c r="N24" s="130"/>
      <c r="O24" s="34"/>
      <c r="P24" s="35"/>
    </row>
    <row r="25" spans="1:16" ht="114.75">
      <c r="A25" s="136"/>
      <c r="B25" s="55" t="s">
        <v>201</v>
      </c>
      <c r="C25" s="134" t="e">
        <f>#REF!</f>
        <v>#REF!</v>
      </c>
      <c r="D25" s="135" t="s">
        <v>9</v>
      </c>
      <c r="E25" s="201"/>
      <c r="F25" s="198"/>
      <c r="K25" s="31"/>
      <c r="L25" s="32"/>
      <c r="M25" s="130"/>
      <c r="N25" s="130"/>
      <c r="O25" s="34"/>
      <c r="P25" s="35"/>
    </row>
    <row r="26" spans="1:16" ht="25.5">
      <c r="A26" s="143" t="s">
        <v>198</v>
      </c>
      <c r="B26" s="382" t="s">
        <v>216</v>
      </c>
      <c r="C26" s="134"/>
      <c r="D26" s="135"/>
      <c r="E26" s="201"/>
      <c r="F26" s="198"/>
      <c r="K26" s="31"/>
      <c r="L26" s="32"/>
      <c r="M26" s="142"/>
      <c r="N26" s="142"/>
      <c r="O26" s="34"/>
      <c r="P26" s="35"/>
    </row>
    <row r="27" spans="1:16" ht="102.75" thickBot="1">
      <c r="A27" s="136"/>
      <c r="B27" s="383" t="s">
        <v>215</v>
      </c>
      <c r="C27" s="134" t="e">
        <f>#REF!</f>
        <v>#REF!</v>
      </c>
      <c r="D27" s="135" t="s">
        <v>9</v>
      </c>
      <c r="E27" s="201"/>
      <c r="F27" s="198"/>
      <c r="K27" s="31"/>
      <c r="L27" s="32"/>
      <c r="M27" s="142"/>
      <c r="N27" s="142"/>
      <c r="O27" s="34"/>
      <c r="P27" s="35"/>
    </row>
    <row r="28" spans="1:16" s="39" customFormat="1" ht="13.5" thickBot="1">
      <c r="A28" s="91">
        <v>3</v>
      </c>
      <c r="B28" s="58" t="s">
        <v>71</v>
      </c>
      <c r="C28" s="51"/>
      <c r="D28" s="52"/>
      <c r="E28" s="138"/>
      <c r="F28" s="198"/>
      <c r="G28" s="1"/>
      <c r="H28" s="28"/>
    </row>
    <row r="29" spans="1:16" ht="171" customHeight="1" thickBot="1">
      <c r="A29" s="91" t="s">
        <v>72</v>
      </c>
      <c r="B29" s="58" t="s">
        <v>217</v>
      </c>
      <c r="C29" s="51">
        <v>42</v>
      </c>
      <c r="D29" s="52" t="s">
        <v>9</v>
      </c>
      <c r="E29" s="138"/>
      <c r="F29" s="198"/>
      <c r="H29" s="28"/>
    </row>
    <row r="30" spans="1:16" s="39" customFormat="1" ht="13.5" thickBot="1">
      <c r="A30" s="91" t="s">
        <v>19</v>
      </c>
      <c r="B30" s="58" t="s">
        <v>161</v>
      </c>
      <c r="C30" s="51"/>
      <c r="D30" s="52"/>
      <c r="E30" s="138"/>
      <c r="F30" s="198"/>
      <c r="G30" s="1"/>
      <c r="H30" s="28"/>
    </row>
    <row r="31" spans="1:16" ht="108" customHeight="1">
      <c r="A31" s="88"/>
      <c r="B31" s="98" t="s">
        <v>66</v>
      </c>
      <c r="C31" s="51"/>
      <c r="D31" s="52"/>
      <c r="E31" s="138"/>
      <c r="F31" s="198"/>
      <c r="H31" s="28">
        <f>7.91*11.33</f>
        <v>89.6203</v>
      </c>
      <c r="K31" s="99"/>
    </row>
    <row r="32" spans="1:16" ht="13.5" thickBot="1">
      <c r="A32" s="88"/>
      <c r="B32" s="98" t="s">
        <v>218</v>
      </c>
      <c r="C32" s="51">
        <v>1</v>
      </c>
      <c r="D32" s="59" t="s">
        <v>15</v>
      </c>
      <c r="E32" s="202"/>
      <c r="F32" s="198"/>
      <c r="H32" s="28"/>
    </row>
    <row r="33" spans="1:10" s="46" customFormat="1" ht="13.5" thickBot="1">
      <c r="A33" s="109">
        <v>4</v>
      </c>
      <c r="B33" s="110" t="s">
        <v>13</v>
      </c>
      <c r="C33" s="111"/>
      <c r="D33" s="111"/>
      <c r="E33" s="203"/>
      <c r="F33" s="209"/>
      <c r="G33" s="147"/>
      <c r="H33" s="147"/>
    </row>
    <row r="34" spans="1:10" s="4" customFormat="1" ht="102.75" thickBot="1">
      <c r="A34" s="112"/>
      <c r="B34" s="113" t="s">
        <v>204</v>
      </c>
      <c r="C34" s="114" t="e">
        <f>#REF!</f>
        <v>#REF!</v>
      </c>
      <c r="D34" s="51" t="s">
        <v>9</v>
      </c>
      <c r="E34" s="204"/>
      <c r="F34" s="198"/>
    </row>
    <row r="35" spans="1:10" s="47" customFormat="1" ht="13.5" thickBot="1">
      <c r="A35" s="109">
        <v>5</v>
      </c>
      <c r="B35" s="115" t="s">
        <v>14</v>
      </c>
      <c r="C35" s="116"/>
      <c r="D35" s="117"/>
      <c r="E35" s="205"/>
      <c r="F35" s="154"/>
      <c r="G35" s="4"/>
      <c r="H35" s="4"/>
    </row>
    <row r="36" spans="1:10" s="4" customFormat="1" ht="262.5" customHeight="1">
      <c r="A36" s="118"/>
      <c r="B36" s="113" t="s">
        <v>219</v>
      </c>
      <c r="C36" s="116"/>
      <c r="D36" s="117"/>
      <c r="E36" s="205"/>
      <c r="F36" s="154"/>
    </row>
    <row r="37" spans="1:10" s="4" customFormat="1">
      <c r="A37" s="109" t="s">
        <v>18</v>
      </c>
      <c r="B37" s="119" t="s">
        <v>186</v>
      </c>
      <c r="C37" s="120">
        <v>1</v>
      </c>
      <c r="D37" s="101" t="s">
        <v>15</v>
      </c>
      <c r="E37" s="206"/>
      <c r="F37" s="198"/>
      <c r="I37" s="5"/>
    </row>
    <row r="38" spans="1:10" s="4" customFormat="1" ht="24.75" customHeight="1">
      <c r="A38" s="112" t="s">
        <v>19</v>
      </c>
      <c r="B38" s="119" t="s">
        <v>220</v>
      </c>
      <c r="C38" s="114" t="e">
        <f>#REF!</f>
        <v>#REF!</v>
      </c>
      <c r="D38" s="121" t="s">
        <v>70</v>
      </c>
      <c r="E38" s="206"/>
      <c r="F38" s="198"/>
      <c r="H38" s="5"/>
      <c r="J38" s="5"/>
    </row>
    <row r="39" spans="1:10" s="4" customFormat="1" ht="18.75" customHeight="1">
      <c r="A39" s="122" t="s">
        <v>163</v>
      </c>
      <c r="B39" s="119" t="s">
        <v>166</v>
      </c>
      <c r="C39" s="120"/>
      <c r="D39" s="101"/>
      <c r="E39" s="206"/>
      <c r="F39" s="154"/>
      <c r="H39" s="5"/>
    </row>
    <row r="40" spans="1:10" s="4" customFormat="1" ht="141" thickBot="1">
      <c r="A40" s="118"/>
      <c r="B40" s="123" t="s">
        <v>221</v>
      </c>
      <c r="C40" s="120">
        <v>5.5</v>
      </c>
      <c r="D40" s="121" t="s">
        <v>70</v>
      </c>
      <c r="E40" s="206"/>
      <c r="F40" s="198"/>
      <c r="J40" s="5"/>
    </row>
    <row r="41" spans="1:10" s="47" customFormat="1" ht="13.5" thickBot="1">
      <c r="A41" s="109">
        <v>6</v>
      </c>
      <c r="B41" s="110" t="s">
        <v>16</v>
      </c>
      <c r="C41" s="116"/>
      <c r="D41" s="117"/>
      <c r="E41" s="205"/>
      <c r="F41" s="154"/>
      <c r="G41" s="4"/>
      <c r="H41" s="4"/>
    </row>
    <row r="42" spans="1:10" s="4" customFormat="1" ht="78.75" customHeight="1">
      <c r="A42" s="118"/>
      <c r="B42" s="113" t="s">
        <v>17</v>
      </c>
      <c r="C42" s="116"/>
      <c r="D42" s="117"/>
      <c r="E42" s="205"/>
      <c r="F42" s="154"/>
    </row>
    <row r="43" spans="1:10" s="4" customFormat="1">
      <c r="A43" s="118"/>
      <c r="B43" s="124" t="s">
        <v>228</v>
      </c>
      <c r="C43" s="116">
        <v>7.5</v>
      </c>
      <c r="D43" s="121" t="s">
        <v>9</v>
      </c>
      <c r="E43" s="205"/>
      <c r="F43" s="198"/>
    </row>
    <row r="44" spans="1:10" s="4" customFormat="1">
      <c r="A44" s="118"/>
      <c r="B44" s="124" t="s">
        <v>227</v>
      </c>
      <c r="C44" s="116">
        <f>6.5*2.5</f>
        <v>16.25</v>
      </c>
      <c r="D44" s="121" t="s">
        <v>9</v>
      </c>
      <c r="E44" s="205"/>
      <c r="F44" s="198"/>
    </row>
    <row r="45" spans="1:10" s="4" customFormat="1">
      <c r="A45" s="118"/>
      <c r="B45" s="124" t="s">
        <v>222</v>
      </c>
      <c r="C45" s="116">
        <v>84</v>
      </c>
      <c r="D45" s="121" t="s">
        <v>9</v>
      </c>
      <c r="E45" s="205"/>
      <c r="F45" s="198"/>
    </row>
    <row r="46" spans="1:10" s="4" customFormat="1">
      <c r="A46" s="118"/>
      <c r="B46" s="124" t="s">
        <v>223</v>
      </c>
      <c r="C46" s="116">
        <v>77</v>
      </c>
      <c r="D46" s="121" t="s">
        <v>9</v>
      </c>
      <c r="E46" s="205"/>
      <c r="F46" s="198"/>
    </row>
    <row r="47" spans="1:10" s="4" customFormat="1">
      <c r="A47" s="118"/>
      <c r="B47" s="124" t="s">
        <v>224</v>
      </c>
      <c r="C47" s="116">
        <v>42</v>
      </c>
      <c r="D47" s="121" t="s">
        <v>9</v>
      </c>
      <c r="E47" s="205"/>
      <c r="F47" s="198"/>
    </row>
    <row r="48" spans="1:10" s="4" customFormat="1">
      <c r="A48" s="118"/>
      <c r="B48" s="124" t="s">
        <v>225</v>
      </c>
      <c r="C48" s="116">
        <v>35</v>
      </c>
      <c r="D48" s="121" t="s">
        <v>9</v>
      </c>
      <c r="E48" s="205"/>
      <c r="F48" s="198"/>
    </row>
    <row r="49" spans="1:8" s="4" customFormat="1" ht="13.5" thickBot="1">
      <c r="A49" s="118"/>
      <c r="B49" s="124" t="s">
        <v>226</v>
      </c>
      <c r="C49" s="116">
        <v>12.5</v>
      </c>
      <c r="D49" s="121" t="s">
        <v>9</v>
      </c>
      <c r="E49" s="205"/>
      <c r="F49" s="198"/>
    </row>
    <row r="50" spans="1:8" s="48" customFormat="1" ht="13.5" thickBot="1">
      <c r="A50" s="125">
        <v>7</v>
      </c>
      <c r="B50" s="126" t="s">
        <v>68</v>
      </c>
      <c r="C50" s="100"/>
      <c r="D50" s="117"/>
      <c r="E50" s="207"/>
      <c r="F50" s="154"/>
      <c r="G50" s="29"/>
      <c r="H50" s="29" t="e">
        <f>#REF!*3</f>
        <v>#REF!</v>
      </c>
    </row>
    <row r="51" spans="1:8" s="29" customFormat="1" ht="51.75" thickBot="1">
      <c r="A51" s="127"/>
      <c r="B51" s="98" t="s">
        <v>67</v>
      </c>
      <c r="C51" s="101">
        <v>20</v>
      </c>
      <c r="D51" s="121" t="s">
        <v>9</v>
      </c>
      <c r="E51" s="208"/>
      <c r="F51" s="198"/>
    </row>
    <row r="52" spans="1:8" s="48" customFormat="1" ht="13.5" thickBot="1">
      <c r="A52" s="125">
        <v>8</v>
      </c>
      <c r="B52" s="128" t="s">
        <v>173</v>
      </c>
      <c r="C52" s="101"/>
      <c r="D52" s="121"/>
      <c r="E52" s="208"/>
      <c r="F52" s="154"/>
      <c r="G52" s="29"/>
      <c r="H52" s="29"/>
    </row>
    <row r="53" spans="1:8" s="29" customFormat="1" ht="90" thickBot="1">
      <c r="A53" s="127"/>
      <c r="B53" s="129" t="s">
        <v>229</v>
      </c>
      <c r="C53" s="101">
        <v>1</v>
      </c>
      <c r="D53" s="101" t="s">
        <v>15</v>
      </c>
      <c r="E53" s="208"/>
      <c r="F53" s="198"/>
    </row>
    <row r="54" spans="1:8" s="48" customFormat="1" ht="13.5" thickBot="1">
      <c r="A54" s="125">
        <v>9</v>
      </c>
      <c r="B54" s="128" t="s">
        <v>172</v>
      </c>
      <c r="C54" s="101"/>
      <c r="D54" s="121"/>
      <c r="E54" s="208"/>
      <c r="F54" s="154"/>
      <c r="G54" s="29"/>
      <c r="H54" s="29"/>
    </row>
    <row r="55" spans="1:8" s="29" customFormat="1" ht="89.25">
      <c r="A55" s="127"/>
      <c r="B55" s="129" t="s">
        <v>169</v>
      </c>
      <c r="C55" s="101">
        <v>1</v>
      </c>
      <c r="D55" s="101" t="s">
        <v>15</v>
      </c>
      <c r="E55" s="208"/>
      <c r="F55" s="198"/>
    </row>
    <row r="56" spans="1:8" s="155" customFormat="1">
      <c r="A56" s="150">
        <v>10</v>
      </c>
      <c r="B56" s="151" t="s">
        <v>231</v>
      </c>
      <c r="C56" s="152"/>
      <c r="D56" s="152"/>
      <c r="E56" s="153"/>
      <c r="F56" s="154"/>
    </row>
    <row r="57" spans="1:8" s="155" customFormat="1" ht="41.25" customHeight="1">
      <c r="A57" s="150"/>
      <c r="B57" s="156" t="s">
        <v>230</v>
      </c>
      <c r="C57" s="196" t="e">
        <f>#REF!</f>
        <v>#REF!</v>
      </c>
      <c r="D57" s="384" t="s">
        <v>9</v>
      </c>
      <c r="E57" s="153"/>
      <c r="F57" s="198"/>
    </row>
    <row r="58" spans="1:8" s="155" customFormat="1" ht="16.5" customHeight="1">
      <c r="A58" s="150">
        <v>11</v>
      </c>
      <c r="B58" s="385" t="s">
        <v>232</v>
      </c>
      <c r="C58" s="196"/>
      <c r="D58" s="384"/>
      <c r="E58" s="153"/>
      <c r="F58" s="198"/>
    </row>
    <row r="59" spans="1:8" s="155" customFormat="1" ht="76.5">
      <c r="A59" s="150"/>
      <c r="B59" s="325" t="s">
        <v>233</v>
      </c>
      <c r="C59" s="196">
        <v>80</v>
      </c>
      <c r="D59" s="386" t="s">
        <v>9</v>
      </c>
      <c r="E59" s="153"/>
      <c r="F59" s="198"/>
    </row>
    <row r="60" spans="1:8" s="155" customFormat="1" ht="16.5" customHeight="1">
      <c r="A60" s="150">
        <v>12</v>
      </c>
      <c r="B60" s="385" t="s">
        <v>234</v>
      </c>
      <c r="C60" s="196"/>
      <c r="D60" s="384"/>
      <c r="E60" s="153"/>
      <c r="F60" s="198"/>
    </row>
    <row r="61" spans="1:8" s="155" customFormat="1" ht="114.75">
      <c r="A61" s="150"/>
      <c r="B61" s="156" t="s">
        <v>235</v>
      </c>
      <c r="C61" s="196">
        <v>1</v>
      </c>
      <c r="D61" s="386" t="s">
        <v>236</v>
      </c>
      <c r="E61" s="153"/>
      <c r="F61" s="198"/>
    </row>
    <row r="62" spans="1:8" s="155" customFormat="1" ht="19.5" customHeight="1">
      <c r="A62" s="150">
        <v>13</v>
      </c>
      <c r="B62" s="385" t="s">
        <v>237</v>
      </c>
      <c r="C62" s="196"/>
      <c r="D62" s="384"/>
      <c r="E62" s="153"/>
      <c r="F62" s="198"/>
    </row>
    <row r="63" spans="1:8" s="155" customFormat="1" ht="127.5">
      <c r="A63" s="150"/>
      <c r="B63" s="156" t="s">
        <v>238</v>
      </c>
      <c r="C63" s="196">
        <v>1</v>
      </c>
      <c r="D63" s="386" t="s">
        <v>236</v>
      </c>
      <c r="E63" s="153"/>
      <c r="F63" s="198"/>
    </row>
    <row r="64" spans="1:8" s="155" customFormat="1" ht="16.5" customHeight="1">
      <c r="A64" s="150">
        <v>14</v>
      </c>
      <c r="B64" s="385" t="s">
        <v>239</v>
      </c>
      <c r="C64" s="196"/>
      <c r="D64" s="384"/>
      <c r="E64" s="153"/>
      <c r="F64" s="198"/>
    </row>
    <row r="65" spans="1:6" s="155" customFormat="1" ht="89.25">
      <c r="A65" s="150"/>
      <c r="B65" s="156" t="s">
        <v>240</v>
      </c>
      <c r="C65" s="196">
        <v>518</v>
      </c>
      <c r="D65" s="386" t="s">
        <v>9</v>
      </c>
      <c r="E65" s="153"/>
      <c r="F65" s="198"/>
    </row>
    <row r="66" spans="1:6" s="155" customFormat="1">
      <c r="A66" s="150">
        <v>15</v>
      </c>
      <c r="B66" s="385" t="s">
        <v>241</v>
      </c>
      <c r="C66" s="196"/>
      <c r="D66" s="386"/>
      <c r="E66" s="153"/>
      <c r="F66" s="198"/>
    </row>
    <row r="67" spans="1:6" s="155" customFormat="1" ht="102">
      <c r="A67" s="150"/>
      <c r="B67" s="156" t="s">
        <v>242</v>
      </c>
      <c r="C67" s="196">
        <v>1975</v>
      </c>
      <c r="D67" s="386" t="s">
        <v>9</v>
      </c>
      <c r="E67" s="153"/>
      <c r="F67" s="198"/>
    </row>
    <row r="68" spans="1:6" s="29" customFormat="1">
      <c r="A68" s="387"/>
      <c r="B68" s="388" t="s">
        <v>185</v>
      </c>
      <c r="C68" s="389"/>
      <c r="D68" s="390"/>
      <c r="E68" s="391"/>
      <c r="F68" s="392">
        <f>SUM(F7:F67)</f>
        <v>0</v>
      </c>
    </row>
    <row r="69" spans="1:6" ht="15.75" thickBot="1">
      <c r="A69" s="393"/>
      <c r="B69" s="394"/>
      <c r="C69" s="417" t="s">
        <v>21</v>
      </c>
      <c r="D69" s="417"/>
      <c r="E69" s="417"/>
      <c r="F69" s="395"/>
    </row>
    <row r="71" spans="1:6">
      <c r="B71" s="30"/>
    </row>
    <row r="78" spans="1:6" ht="13.5">
      <c r="F78" s="60"/>
    </row>
    <row r="79" spans="1:6" ht="13.5">
      <c r="F79" s="60"/>
    </row>
    <row r="80" spans="1:6" ht="13.5">
      <c r="F80" s="60"/>
    </row>
    <row r="81" spans="6:10" ht="13.5">
      <c r="F81" s="60"/>
    </row>
    <row r="82" spans="6:10" ht="13.5">
      <c r="F82" s="60"/>
    </row>
    <row r="83" spans="6:10" ht="13.5">
      <c r="F83" s="60"/>
    </row>
    <row r="84" spans="6:10" ht="13.5">
      <c r="J84" s="8"/>
    </row>
    <row r="85" spans="6:10" ht="13.5">
      <c r="F85" s="60"/>
    </row>
    <row r="92" spans="6:10" ht="13.5" customHeight="1"/>
  </sheetData>
  <mergeCells count="4">
    <mergeCell ref="A1:F1"/>
    <mergeCell ref="A2:F2"/>
    <mergeCell ref="A3:F3"/>
    <mergeCell ref="C69:E69"/>
  </mergeCells>
  <printOptions horizontalCentered="1"/>
  <pageMargins left="0.51181102362204722" right="0.39370078740157483" top="0.74803149606299213" bottom="0.51181102362204722" header="0.31496062992125984" footer="0.31496062992125984"/>
  <pageSetup paperSize="9" scale="77" fitToHeight="6" orientation="portrait" errors="blank" r:id="rId1"/>
  <headerFooter>
    <oddHeader>&amp;L&amp;"Arial,Bold"&amp;9Interior-BOQ</oddHeader>
    <oddFooter>&amp;LClient : M/s Punjab &amp; Sind Bank.Chennai ZO.&amp;C&amp;P of &amp;N&amp;RArchitect: M/S Nanda &amp;&amp; Associates</oddFooter>
  </headerFooter>
  <rowBreaks count="6" manualBreakCount="6">
    <brk id="9" max="5" man="1"/>
    <brk id="15" max="5" man="1"/>
    <brk id="21" max="5" man="1"/>
    <brk id="27" max="5" man="1"/>
    <brk id="40" max="5" man="1"/>
    <brk id="6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view="pageBreakPreview" topLeftCell="A79" zoomScale="70" zoomScaleNormal="100" zoomScaleSheetLayoutView="70" workbookViewId="0">
      <selection activeCell="F125" sqref="F125"/>
    </sheetView>
  </sheetViews>
  <sheetFormatPr defaultRowHeight="12.75"/>
  <cols>
    <col min="1" max="1" width="5.85546875" customWidth="1"/>
    <col min="2" max="2" width="59.7109375" customWidth="1"/>
    <col min="3" max="3" width="4" bestFit="1" customWidth="1"/>
    <col min="4" max="4" width="5.28515625" bestFit="1" customWidth="1"/>
    <col min="5" max="5" width="8.5703125" bestFit="1" customWidth="1"/>
    <col min="6" max="6" width="13.28515625" customWidth="1"/>
  </cols>
  <sheetData>
    <row r="1" spans="1:6" s="1" customFormat="1" ht="24.95" customHeight="1">
      <c r="A1" s="399" t="s">
        <v>209</v>
      </c>
      <c r="B1" s="399"/>
      <c r="C1" s="399"/>
      <c r="D1" s="399"/>
      <c r="E1" s="399"/>
      <c r="F1" s="399"/>
    </row>
    <row r="2" spans="1:6" s="1" customFormat="1" ht="33.75" customHeight="1">
      <c r="A2" s="399" t="s">
        <v>210</v>
      </c>
      <c r="B2" s="399"/>
      <c r="C2" s="399"/>
      <c r="D2" s="399"/>
      <c r="E2" s="399"/>
      <c r="F2" s="399"/>
    </row>
    <row r="3" spans="1:6" s="1" customFormat="1" ht="24.95" customHeight="1">
      <c r="A3" s="416" t="s">
        <v>449</v>
      </c>
      <c r="B3" s="416"/>
      <c r="C3" s="416"/>
      <c r="D3" s="416"/>
      <c r="E3" s="416"/>
      <c r="F3" s="416"/>
    </row>
    <row r="4" spans="1:6">
      <c r="A4" s="418" t="s">
        <v>273</v>
      </c>
      <c r="B4" s="420" t="s">
        <v>274</v>
      </c>
      <c r="C4" s="421" t="s">
        <v>275</v>
      </c>
      <c r="D4" s="418" t="s">
        <v>276</v>
      </c>
      <c r="E4" s="421" t="s">
        <v>3</v>
      </c>
      <c r="F4" s="421" t="s">
        <v>277</v>
      </c>
    </row>
    <row r="5" spans="1:6">
      <c r="A5" s="419"/>
      <c r="B5" s="420"/>
      <c r="C5" s="421"/>
      <c r="D5" s="418"/>
      <c r="E5" s="421" t="s">
        <v>3</v>
      </c>
      <c r="F5" s="421" t="s">
        <v>277</v>
      </c>
    </row>
    <row r="6" spans="1:6">
      <c r="A6" s="230" t="s">
        <v>243</v>
      </c>
      <c r="B6" s="231" t="s">
        <v>278</v>
      </c>
      <c r="C6" s="232"/>
      <c r="D6" s="230"/>
      <c r="E6" s="233"/>
      <c r="F6" s="233"/>
    </row>
    <row r="7" spans="1:6" ht="14.25">
      <c r="A7" s="230" t="s">
        <v>256</v>
      </c>
      <c r="B7" s="234" t="s">
        <v>279</v>
      </c>
      <c r="C7" s="232"/>
      <c r="D7" s="230"/>
      <c r="E7" s="233"/>
      <c r="F7" s="235"/>
    </row>
    <row r="8" spans="1:6" ht="14.25">
      <c r="A8" s="230" t="s">
        <v>62</v>
      </c>
      <c r="B8" s="234" t="s">
        <v>280</v>
      </c>
      <c r="C8" s="232"/>
      <c r="D8" s="230"/>
      <c r="E8" s="233"/>
      <c r="F8" s="235"/>
    </row>
    <row r="9" spans="1:6" ht="14.25">
      <c r="A9" s="230" t="s">
        <v>281</v>
      </c>
      <c r="B9" s="234" t="s">
        <v>282</v>
      </c>
      <c r="C9" s="232"/>
      <c r="D9" s="230"/>
      <c r="E9" s="233"/>
      <c r="F9" s="235"/>
    </row>
    <row r="10" spans="1:6" ht="14.25">
      <c r="A10" s="230" t="s">
        <v>283</v>
      </c>
      <c r="B10" s="234" t="s">
        <v>284</v>
      </c>
      <c r="C10" s="232"/>
      <c r="D10" s="230"/>
      <c r="E10" s="233"/>
      <c r="F10" s="235"/>
    </row>
    <row r="11" spans="1:6" ht="14.25">
      <c r="A11" s="230" t="s">
        <v>285</v>
      </c>
      <c r="B11" s="234" t="s">
        <v>286</v>
      </c>
      <c r="C11" s="232"/>
      <c r="D11" s="230"/>
      <c r="E11" s="233"/>
      <c r="F11" s="235"/>
    </row>
    <row r="12" spans="1:6" ht="14.25">
      <c r="A12" s="230" t="s">
        <v>287</v>
      </c>
      <c r="B12" s="234" t="s">
        <v>288</v>
      </c>
      <c r="C12" s="232"/>
      <c r="D12" s="230"/>
      <c r="E12" s="233"/>
      <c r="F12" s="235"/>
    </row>
    <row r="13" spans="1:6" ht="14.25">
      <c r="A13" s="230" t="s">
        <v>289</v>
      </c>
      <c r="B13" s="234" t="s">
        <v>290</v>
      </c>
      <c r="C13" s="232"/>
      <c r="D13" s="230"/>
      <c r="E13" s="233"/>
      <c r="F13" s="235"/>
    </row>
    <row r="14" spans="1:6" ht="14.25">
      <c r="A14" s="230" t="s">
        <v>63</v>
      </c>
      <c r="B14" s="234" t="s">
        <v>291</v>
      </c>
      <c r="C14" s="232"/>
      <c r="D14" s="230"/>
      <c r="E14" s="233"/>
      <c r="F14" s="235"/>
    </row>
    <row r="15" spans="1:6" ht="14.25">
      <c r="A15" s="230"/>
      <c r="B15" s="234"/>
      <c r="C15" s="232"/>
      <c r="D15" s="230"/>
      <c r="E15" s="233"/>
      <c r="F15" s="235"/>
    </row>
    <row r="16" spans="1:6" ht="14.25">
      <c r="A16" s="230"/>
      <c r="B16" s="234" t="s">
        <v>292</v>
      </c>
      <c r="C16" s="232"/>
      <c r="D16" s="230"/>
      <c r="E16" s="233"/>
      <c r="F16" s="235"/>
    </row>
    <row r="17" spans="1:6" s="241" customFormat="1" ht="17.25" customHeight="1">
      <c r="A17" s="236"/>
      <c r="B17" s="237" t="s">
        <v>455</v>
      </c>
      <c r="C17" s="238"/>
      <c r="D17" s="236"/>
      <c r="E17" s="239"/>
      <c r="F17" s="240"/>
    </row>
    <row r="18" spans="1:6">
      <c r="A18" s="242"/>
      <c r="B18" s="231"/>
      <c r="C18" s="243"/>
      <c r="D18" s="242"/>
      <c r="E18" s="244"/>
      <c r="F18" s="244"/>
    </row>
    <row r="19" spans="1:6">
      <c r="A19" s="242" t="s">
        <v>256</v>
      </c>
      <c r="B19" s="231" t="s">
        <v>294</v>
      </c>
      <c r="C19" s="232"/>
      <c r="D19" s="230"/>
      <c r="E19" s="244"/>
      <c r="F19" s="244"/>
    </row>
    <row r="20" spans="1:6" ht="38.25">
      <c r="A20" s="230"/>
      <c r="B20" s="234" t="s">
        <v>295</v>
      </c>
      <c r="C20" s="232"/>
      <c r="D20" s="230"/>
      <c r="E20" s="244"/>
      <c r="F20" s="244"/>
    </row>
    <row r="21" spans="1:6">
      <c r="A21" s="230">
        <v>1</v>
      </c>
      <c r="B21" s="234" t="s">
        <v>296</v>
      </c>
      <c r="C21" s="232">
        <v>25</v>
      </c>
      <c r="D21" s="230" t="s">
        <v>297</v>
      </c>
      <c r="E21" s="245"/>
      <c r="F21" s="233"/>
    </row>
    <row r="22" spans="1:6">
      <c r="A22" s="230">
        <v>2</v>
      </c>
      <c r="B22" s="234" t="s">
        <v>298</v>
      </c>
      <c r="C22" s="232">
        <v>10</v>
      </c>
      <c r="D22" s="230" t="s">
        <v>297</v>
      </c>
      <c r="E22" s="245"/>
      <c r="F22" s="233"/>
    </row>
    <row r="23" spans="1:6">
      <c r="A23" s="230">
        <v>3</v>
      </c>
      <c r="B23" s="234" t="s">
        <v>299</v>
      </c>
      <c r="C23" s="232">
        <v>4</v>
      </c>
      <c r="D23" s="230" t="s">
        <v>297</v>
      </c>
      <c r="E23" s="245"/>
      <c r="F23" s="233"/>
    </row>
    <row r="24" spans="1:6">
      <c r="A24" s="230">
        <v>4</v>
      </c>
      <c r="B24" s="234" t="s">
        <v>300</v>
      </c>
      <c r="C24" s="232">
        <v>6</v>
      </c>
      <c r="D24" s="230" t="s">
        <v>297</v>
      </c>
      <c r="E24" s="245"/>
      <c r="F24" s="233"/>
    </row>
    <row r="25" spans="1:6">
      <c r="A25" s="230">
        <v>5</v>
      </c>
      <c r="B25" s="234" t="s">
        <v>301</v>
      </c>
      <c r="C25" s="232">
        <v>3</v>
      </c>
      <c r="D25" s="230" t="s">
        <v>297</v>
      </c>
      <c r="E25" s="245"/>
      <c r="F25" s="233"/>
    </row>
    <row r="26" spans="1:6">
      <c r="A26" s="230">
        <v>6</v>
      </c>
      <c r="B26" s="234" t="s">
        <v>302</v>
      </c>
      <c r="C26" s="232">
        <v>9</v>
      </c>
      <c r="D26" s="230" t="s">
        <v>297</v>
      </c>
      <c r="E26" s="245"/>
      <c r="F26" s="233"/>
    </row>
    <row r="27" spans="1:6">
      <c r="A27" s="230">
        <v>7</v>
      </c>
      <c r="B27" s="234" t="s">
        <v>303</v>
      </c>
      <c r="C27" s="232">
        <v>1</v>
      </c>
      <c r="D27" s="230" t="s">
        <v>297</v>
      </c>
      <c r="E27" s="245"/>
      <c r="F27" s="233"/>
    </row>
    <row r="28" spans="1:6">
      <c r="A28" s="230">
        <v>8</v>
      </c>
      <c r="B28" s="234" t="s">
        <v>304</v>
      </c>
      <c r="C28" s="232">
        <v>1</v>
      </c>
      <c r="D28" s="230" t="s">
        <v>297</v>
      </c>
      <c r="E28" s="245"/>
      <c r="F28" s="233"/>
    </row>
    <row r="29" spans="1:6" ht="25.5">
      <c r="A29" s="230">
        <v>9</v>
      </c>
      <c r="B29" s="234" t="s">
        <v>305</v>
      </c>
      <c r="C29" s="232">
        <v>100</v>
      </c>
      <c r="D29" s="230" t="s">
        <v>306</v>
      </c>
      <c r="E29" s="245"/>
      <c r="F29" s="233"/>
    </row>
    <row r="30" spans="1:6" s="247" customFormat="1" ht="15">
      <c r="A30" s="246"/>
      <c r="B30" s="237" t="s">
        <v>307</v>
      </c>
      <c r="C30" s="238"/>
      <c r="D30" s="236"/>
      <c r="E30" s="239"/>
      <c r="F30" s="240"/>
    </row>
    <row r="31" spans="1:6">
      <c r="A31" s="242" t="s">
        <v>62</v>
      </c>
      <c r="B31" s="231" t="s">
        <v>280</v>
      </c>
      <c r="C31" s="232"/>
      <c r="D31" s="230"/>
      <c r="E31" s="233"/>
      <c r="F31" s="233"/>
    </row>
    <row r="32" spans="1:6">
      <c r="A32" s="248">
        <v>1</v>
      </c>
      <c r="B32" s="231" t="s">
        <v>308</v>
      </c>
      <c r="C32" s="249"/>
      <c r="D32" s="230"/>
      <c r="E32" s="233"/>
      <c r="F32" s="233"/>
    </row>
    <row r="33" spans="1:6" ht="63.75">
      <c r="A33" s="248"/>
      <c r="B33" s="210" t="s">
        <v>309</v>
      </c>
      <c r="C33" s="249"/>
      <c r="D33" s="230"/>
      <c r="E33" s="233"/>
      <c r="F33" s="233"/>
    </row>
    <row r="34" spans="1:6">
      <c r="A34" s="248"/>
      <c r="B34" s="250" t="s">
        <v>310</v>
      </c>
      <c r="C34" s="249"/>
      <c r="D34" s="230"/>
      <c r="E34" s="233"/>
      <c r="F34" s="233"/>
    </row>
    <row r="35" spans="1:6">
      <c r="A35" s="248"/>
      <c r="B35" s="210" t="s">
        <v>311</v>
      </c>
      <c r="C35" s="249"/>
      <c r="D35" s="230"/>
      <c r="E35" s="233"/>
      <c r="F35" s="233"/>
    </row>
    <row r="36" spans="1:6">
      <c r="A36" s="248"/>
      <c r="B36" s="210" t="s">
        <v>312</v>
      </c>
      <c r="C36" s="249"/>
      <c r="D36" s="230"/>
      <c r="E36" s="233"/>
      <c r="F36" s="233"/>
    </row>
    <row r="37" spans="1:6">
      <c r="A37" s="248"/>
      <c r="B37" s="210" t="s">
        <v>313</v>
      </c>
      <c r="C37" s="249"/>
      <c r="D37" s="230"/>
      <c r="E37" s="233"/>
      <c r="F37" s="233"/>
    </row>
    <row r="38" spans="1:6">
      <c r="A38" s="248"/>
      <c r="B38" s="210" t="s">
        <v>314</v>
      </c>
      <c r="C38" s="249"/>
      <c r="D38" s="230"/>
      <c r="E38" s="233"/>
      <c r="F38" s="233"/>
    </row>
    <row r="39" spans="1:6">
      <c r="A39" s="248"/>
      <c r="B39" s="210" t="s">
        <v>315</v>
      </c>
      <c r="C39" s="249"/>
      <c r="D39" s="230"/>
      <c r="E39" s="233"/>
      <c r="F39" s="233"/>
    </row>
    <row r="40" spans="1:6">
      <c r="A40" s="248"/>
      <c r="B40" s="210" t="s">
        <v>316</v>
      </c>
      <c r="C40" s="249"/>
      <c r="D40" s="230"/>
      <c r="E40" s="233"/>
      <c r="F40" s="233"/>
    </row>
    <row r="41" spans="1:6">
      <c r="A41" s="248"/>
      <c r="B41" s="210" t="s">
        <v>317</v>
      </c>
      <c r="C41" s="249"/>
      <c r="D41" s="230"/>
      <c r="E41" s="233"/>
      <c r="F41" s="233"/>
    </row>
    <row r="42" spans="1:6">
      <c r="A42" s="248"/>
      <c r="B42" s="210" t="s">
        <v>318</v>
      </c>
      <c r="C42" s="249"/>
      <c r="D42" s="230"/>
      <c r="E42" s="233"/>
      <c r="F42" s="233"/>
    </row>
    <row r="43" spans="1:6">
      <c r="A43" s="248"/>
      <c r="B43" s="210" t="s">
        <v>319</v>
      </c>
      <c r="C43" s="249"/>
      <c r="D43" s="230"/>
      <c r="E43" s="233"/>
      <c r="F43" s="233"/>
    </row>
    <row r="44" spans="1:6">
      <c r="A44" s="248"/>
      <c r="B44" s="210" t="s">
        <v>320</v>
      </c>
      <c r="C44" s="249">
        <v>1</v>
      </c>
      <c r="D44" s="230" t="s">
        <v>321</v>
      </c>
      <c r="E44" s="233"/>
      <c r="F44" s="233"/>
    </row>
    <row r="45" spans="1:6">
      <c r="A45" s="248"/>
      <c r="B45" s="210"/>
      <c r="C45" s="249"/>
      <c r="D45" s="230"/>
      <c r="E45" s="233"/>
      <c r="F45" s="233"/>
    </row>
    <row r="46" spans="1:6">
      <c r="A46" s="248"/>
      <c r="B46" s="250" t="s">
        <v>322</v>
      </c>
      <c r="C46" s="249"/>
      <c r="D46" s="230"/>
      <c r="E46" s="233"/>
      <c r="F46" s="233"/>
    </row>
    <row r="47" spans="1:6" ht="38.25">
      <c r="A47" s="248">
        <v>2</v>
      </c>
      <c r="B47" s="210" t="s">
        <v>323</v>
      </c>
      <c r="C47" s="232">
        <v>1</v>
      </c>
      <c r="D47" s="230" t="s">
        <v>324</v>
      </c>
      <c r="E47" s="233"/>
      <c r="F47" s="233"/>
    </row>
    <row r="48" spans="1:6" ht="38.25">
      <c r="A48" s="248">
        <v>3</v>
      </c>
      <c r="B48" s="210" t="s">
        <v>325</v>
      </c>
      <c r="C48" s="232">
        <v>1</v>
      </c>
      <c r="D48" s="230" t="s">
        <v>324</v>
      </c>
      <c r="E48" s="233"/>
      <c r="F48" s="233"/>
    </row>
    <row r="49" spans="1:6" ht="51">
      <c r="A49" s="230">
        <v>4</v>
      </c>
      <c r="B49" s="234" t="s">
        <v>326</v>
      </c>
      <c r="C49" s="232">
        <v>1</v>
      </c>
      <c r="D49" s="230" t="s">
        <v>324</v>
      </c>
      <c r="E49" s="233"/>
      <c r="F49" s="233"/>
    </row>
    <row r="50" spans="1:6" ht="63.75">
      <c r="A50" s="230">
        <v>5</v>
      </c>
      <c r="B50" s="251" t="s">
        <v>327</v>
      </c>
      <c r="C50" s="232">
        <v>1</v>
      </c>
      <c r="D50" s="230" t="s">
        <v>324</v>
      </c>
      <c r="E50" s="233"/>
      <c r="F50" s="233"/>
    </row>
    <row r="51" spans="1:6">
      <c r="A51" s="230">
        <v>6</v>
      </c>
      <c r="B51" s="250" t="s">
        <v>328</v>
      </c>
      <c r="C51" s="249"/>
      <c r="D51" s="230"/>
      <c r="E51" s="233"/>
      <c r="F51" s="233"/>
    </row>
    <row r="52" spans="1:6" ht="76.5">
      <c r="A52" s="230"/>
      <c r="B52" s="251" t="s">
        <v>266</v>
      </c>
      <c r="C52" s="249">
        <v>1</v>
      </c>
      <c r="D52" s="230" t="s">
        <v>321</v>
      </c>
      <c r="E52" s="233"/>
      <c r="F52" s="233"/>
    </row>
    <row r="53" spans="1:6">
      <c r="A53" s="248"/>
      <c r="B53" s="210" t="s">
        <v>115</v>
      </c>
      <c r="C53" s="249"/>
      <c r="D53" s="230"/>
      <c r="E53" s="233"/>
      <c r="F53" s="233"/>
    </row>
    <row r="54" spans="1:6" ht="18.75" customHeight="1">
      <c r="A54" s="252"/>
      <c r="B54" s="237" t="s">
        <v>329</v>
      </c>
      <c r="C54" s="238"/>
      <c r="D54" s="236"/>
      <c r="E54" s="239"/>
      <c r="F54" s="240"/>
    </row>
    <row r="55" spans="1:6">
      <c r="A55" s="242" t="s">
        <v>281</v>
      </c>
      <c r="B55" s="231" t="s">
        <v>282</v>
      </c>
      <c r="C55" s="232"/>
      <c r="D55" s="230"/>
      <c r="E55" s="233"/>
      <c r="F55" s="233"/>
    </row>
    <row r="56" spans="1:6" ht="38.25">
      <c r="A56" s="242"/>
      <c r="B56" s="234" t="s">
        <v>330</v>
      </c>
      <c r="C56" s="232"/>
      <c r="D56" s="230"/>
      <c r="E56" s="233"/>
      <c r="F56" s="233"/>
    </row>
    <row r="57" spans="1:6">
      <c r="A57" s="230">
        <v>1</v>
      </c>
      <c r="B57" s="253" t="s">
        <v>331</v>
      </c>
      <c r="C57" s="254">
        <v>25</v>
      </c>
      <c r="D57" s="254" t="s">
        <v>332</v>
      </c>
      <c r="E57" s="233"/>
      <c r="F57" s="233"/>
    </row>
    <row r="58" spans="1:6">
      <c r="A58" s="230">
        <v>2</v>
      </c>
      <c r="B58" s="253" t="s">
        <v>333</v>
      </c>
      <c r="C58" s="254">
        <v>15</v>
      </c>
      <c r="D58" s="254" t="s">
        <v>332</v>
      </c>
      <c r="E58" s="233"/>
      <c r="F58" s="233"/>
    </row>
    <row r="59" spans="1:6" ht="25.5">
      <c r="A59" s="255">
        <v>3</v>
      </c>
      <c r="B59" s="256" t="s">
        <v>334</v>
      </c>
      <c r="C59" s="257">
        <v>20</v>
      </c>
      <c r="D59" s="257" t="s">
        <v>332</v>
      </c>
      <c r="E59" s="258"/>
      <c r="F59" s="233"/>
    </row>
    <row r="60" spans="1:6" ht="25.5">
      <c r="A60" s="255">
        <v>4</v>
      </c>
      <c r="B60" s="256" t="s">
        <v>335</v>
      </c>
      <c r="C60" s="257">
        <v>15</v>
      </c>
      <c r="D60" s="257" t="s">
        <v>332</v>
      </c>
      <c r="E60" s="258"/>
      <c r="F60" s="259"/>
    </row>
    <row r="61" spans="1:6" ht="25.5">
      <c r="A61" s="230">
        <v>5</v>
      </c>
      <c r="B61" s="234" t="s">
        <v>336</v>
      </c>
      <c r="C61" s="254">
        <v>20</v>
      </c>
      <c r="D61" s="254" t="s">
        <v>332</v>
      </c>
      <c r="E61" s="245"/>
      <c r="F61" s="233"/>
    </row>
    <row r="62" spans="1:6">
      <c r="A62" s="230"/>
      <c r="B62" s="260" t="s">
        <v>337</v>
      </c>
      <c r="C62" s="254"/>
      <c r="D62" s="254"/>
      <c r="E62" s="233"/>
      <c r="F62" s="233"/>
    </row>
    <row r="63" spans="1:6" ht="51">
      <c r="A63" s="230"/>
      <c r="B63" s="234" t="s">
        <v>338</v>
      </c>
      <c r="C63" s="254"/>
      <c r="D63" s="254"/>
      <c r="E63" s="233"/>
      <c r="F63" s="233"/>
    </row>
    <row r="64" spans="1:6">
      <c r="A64" s="230">
        <v>1</v>
      </c>
      <c r="B64" s="253" t="s">
        <v>339</v>
      </c>
      <c r="C64" s="254">
        <v>2</v>
      </c>
      <c r="D64" s="254" t="s">
        <v>324</v>
      </c>
      <c r="E64" s="233"/>
      <c r="F64" s="233"/>
    </row>
    <row r="65" spans="1:6">
      <c r="A65" s="230">
        <v>2</v>
      </c>
      <c r="B65" s="253" t="s">
        <v>340</v>
      </c>
      <c r="C65" s="254">
        <v>2</v>
      </c>
      <c r="D65" s="254" t="s">
        <v>324</v>
      </c>
      <c r="E65" s="233"/>
      <c r="F65" s="233"/>
    </row>
    <row r="66" spans="1:6" ht="25.5">
      <c r="A66" s="255">
        <v>3</v>
      </c>
      <c r="B66" s="256" t="s">
        <v>341</v>
      </c>
      <c r="C66" s="257">
        <v>2</v>
      </c>
      <c r="D66" s="257" t="s">
        <v>324</v>
      </c>
      <c r="E66" s="259"/>
      <c r="F66" s="259"/>
    </row>
    <row r="67" spans="1:6" ht="25.5">
      <c r="A67" s="255">
        <v>4</v>
      </c>
      <c r="B67" s="256" t="s">
        <v>335</v>
      </c>
      <c r="C67" s="257">
        <v>2</v>
      </c>
      <c r="D67" s="257" t="s">
        <v>324</v>
      </c>
      <c r="E67" s="259"/>
      <c r="F67" s="259"/>
    </row>
    <row r="68" spans="1:6">
      <c r="A68" s="230">
        <v>5</v>
      </c>
      <c r="B68" s="253" t="s">
        <v>342</v>
      </c>
      <c r="C68" s="232">
        <v>4</v>
      </c>
      <c r="D68" s="254" t="s">
        <v>324</v>
      </c>
      <c r="E68" s="233"/>
      <c r="F68" s="233"/>
    </row>
    <row r="69" spans="1:6" ht="18" customHeight="1">
      <c r="A69" s="252"/>
      <c r="B69" s="261" t="s">
        <v>343</v>
      </c>
      <c r="C69" s="238"/>
      <c r="D69" s="236"/>
      <c r="E69" s="239"/>
      <c r="F69" s="240"/>
    </row>
    <row r="70" spans="1:6">
      <c r="A70" s="242" t="s">
        <v>283</v>
      </c>
      <c r="B70" s="231" t="s">
        <v>284</v>
      </c>
      <c r="C70" s="243"/>
      <c r="D70" s="242"/>
      <c r="E70" s="233"/>
      <c r="F70" s="233"/>
    </row>
    <row r="71" spans="1:6" ht="51">
      <c r="A71" s="230">
        <v>1</v>
      </c>
      <c r="B71" s="234" t="s">
        <v>344</v>
      </c>
      <c r="C71" s="254">
        <v>100</v>
      </c>
      <c r="D71" s="254" t="s">
        <v>332</v>
      </c>
      <c r="E71" s="233"/>
      <c r="F71" s="233"/>
    </row>
    <row r="72" spans="1:6" ht="51">
      <c r="A72" s="230">
        <v>2</v>
      </c>
      <c r="B72" s="229" t="s">
        <v>345</v>
      </c>
      <c r="C72" s="254">
        <v>75</v>
      </c>
      <c r="D72" s="254" t="s">
        <v>332</v>
      </c>
      <c r="E72" s="233"/>
      <c r="F72" s="233"/>
    </row>
    <row r="73" spans="1:6" ht="51">
      <c r="A73" s="230">
        <v>3</v>
      </c>
      <c r="B73" s="234" t="s">
        <v>346</v>
      </c>
      <c r="C73" s="254">
        <v>75</v>
      </c>
      <c r="D73" s="254" t="s">
        <v>332</v>
      </c>
      <c r="E73" s="233"/>
      <c r="F73" s="233"/>
    </row>
    <row r="74" spans="1:6" ht="25.5">
      <c r="A74" s="230">
        <v>4</v>
      </c>
      <c r="B74" s="234" t="s">
        <v>347</v>
      </c>
      <c r="C74" s="254">
        <v>3</v>
      </c>
      <c r="D74" s="254" t="s">
        <v>324</v>
      </c>
      <c r="E74" s="233"/>
      <c r="F74" s="233"/>
    </row>
    <row r="75" spans="1:6" ht="25.5">
      <c r="A75" s="230">
        <v>5</v>
      </c>
      <c r="B75" s="234" t="s">
        <v>348</v>
      </c>
      <c r="C75" s="254">
        <v>5</v>
      </c>
      <c r="D75" s="254" t="s">
        <v>324</v>
      </c>
      <c r="E75" s="233"/>
      <c r="F75" s="233"/>
    </row>
    <row r="76" spans="1:6" ht="25.5">
      <c r="A76" s="230">
        <v>6</v>
      </c>
      <c r="B76" s="234" t="s">
        <v>349</v>
      </c>
      <c r="C76" s="254">
        <v>9</v>
      </c>
      <c r="D76" s="254" t="s">
        <v>324</v>
      </c>
      <c r="E76" s="233"/>
      <c r="F76" s="233"/>
    </row>
    <row r="77" spans="1:6" ht="20.25" customHeight="1">
      <c r="A77" s="252"/>
      <c r="B77" s="261" t="s">
        <v>350</v>
      </c>
      <c r="C77" s="238"/>
      <c r="D77" s="236"/>
      <c r="E77" s="239"/>
      <c r="F77" s="240"/>
    </row>
    <row r="78" spans="1:6">
      <c r="A78" s="242" t="s">
        <v>285</v>
      </c>
      <c r="B78" s="231" t="s">
        <v>286</v>
      </c>
      <c r="C78" s="243"/>
      <c r="D78" s="242"/>
      <c r="E78" s="233"/>
      <c r="F78" s="233"/>
    </row>
    <row r="79" spans="1:6" ht="25.5">
      <c r="A79" s="230">
        <v>1</v>
      </c>
      <c r="B79" s="234" t="s">
        <v>267</v>
      </c>
      <c r="C79" s="254">
        <v>2</v>
      </c>
      <c r="D79" s="254" t="s">
        <v>324</v>
      </c>
      <c r="E79" s="233"/>
      <c r="F79" s="233"/>
    </row>
    <row r="80" spans="1:6" ht="38.25">
      <c r="A80" s="230">
        <v>2</v>
      </c>
      <c r="B80" s="234" t="s">
        <v>351</v>
      </c>
      <c r="C80" s="254">
        <v>2</v>
      </c>
      <c r="D80" s="254" t="s">
        <v>324</v>
      </c>
      <c r="E80" s="233"/>
      <c r="F80" s="233"/>
    </row>
    <row r="81" spans="1:6" ht="25.5">
      <c r="A81" s="230">
        <v>3</v>
      </c>
      <c r="B81" s="234" t="s">
        <v>352</v>
      </c>
      <c r="C81" s="254">
        <v>2</v>
      </c>
      <c r="D81" s="254" t="s">
        <v>324</v>
      </c>
      <c r="E81" s="233"/>
      <c r="F81" s="233"/>
    </row>
    <row r="82" spans="1:6" ht="76.5">
      <c r="A82" s="230">
        <v>4</v>
      </c>
      <c r="B82" s="234" t="s">
        <v>353</v>
      </c>
      <c r="C82" s="254">
        <v>1</v>
      </c>
      <c r="D82" s="254" t="s">
        <v>324</v>
      </c>
      <c r="E82" s="233"/>
      <c r="F82" s="233"/>
    </row>
    <row r="83" spans="1:6" ht="51">
      <c r="A83" s="230">
        <v>5</v>
      </c>
      <c r="B83" s="234" t="s">
        <v>354</v>
      </c>
      <c r="C83" s="254">
        <v>150</v>
      </c>
      <c r="D83" s="254" t="s">
        <v>332</v>
      </c>
      <c r="E83" s="233"/>
      <c r="F83" s="233"/>
    </row>
    <row r="84" spans="1:6" ht="51">
      <c r="A84" s="230">
        <v>6</v>
      </c>
      <c r="B84" s="234" t="s">
        <v>355</v>
      </c>
      <c r="C84" s="254">
        <v>12</v>
      </c>
      <c r="D84" s="254" t="s">
        <v>324</v>
      </c>
      <c r="E84" s="233"/>
      <c r="F84" s="233"/>
    </row>
    <row r="85" spans="1:6" ht="20.25" customHeight="1">
      <c r="A85" s="236"/>
      <c r="B85" s="261" t="s">
        <v>356</v>
      </c>
      <c r="C85" s="238"/>
      <c r="D85" s="236"/>
      <c r="E85" s="262"/>
      <c r="F85" s="240"/>
    </row>
    <row r="86" spans="1:6">
      <c r="A86" s="242" t="s">
        <v>287</v>
      </c>
      <c r="B86" s="231" t="s">
        <v>288</v>
      </c>
      <c r="C86" s="232"/>
      <c r="D86" s="230"/>
      <c r="E86" s="233"/>
      <c r="F86" s="233"/>
    </row>
    <row r="87" spans="1:6">
      <c r="A87" s="230"/>
      <c r="B87" s="234" t="s">
        <v>357</v>
      </c>
      <c r="C87" s="232"/>
      <c r="D87" s="230"/>
      <c r="E87" s="233"/>
      <c r="F87" s="233"/>
    </row>
    <row r="88" spans="1:6" ht="63.75">
      <c r="A88" s="230">
        <v>1</v>
      </c>
      <c r="B88" s="234" t="s">
        <v>358</v>
      </c>
      <c r="C88" s="232">
        <v>11</v>
      </c>
      <c r="D88" s="232" t="s">
        <v>324</v>
      </c>
      <c r="E88" s="263"/>
      <c r="F88" s="263"/>
    </row>
    <row r="89" spans="1:6" ht="76.5">
      <c r="A89" s="230">
        <v>2</v>
      </c>
      <c r="B89" s="234" t="s">
        <v>359</v>
      </c>
      <c r="C89" s="232">
        <v>5</v>
      </c>
      <c r="D89" s="232" t="s">
        <v>324</v>
      </c>
      <c r="E89" s="263"/>
      <c r="F89" s="263"/>
    </row>
    <row r="90" spans="1:6" ht="38.25">
      <c r="A90" s="230">
        <v>3</v>
      </c>
      <c r="B90" s="234" t="s">
        <v>360</v>
      </c>
      <c r="C90" s="232">
        <v>12</v>
      </c>
      <c r="D90" s="232" t="s">
        <v>324</v>
      </c>
      <c r="E90" s="263"/>
      <c r="F90" s="263"/>
    </row>
    <row r="91" spans="1:6" ht="38.25">
      <c r="A91" s="230">
        <v>4</v>
      </c>
      <c r="B91" s="234" t="s">
        <v>361</v>
      </c>
      <c r="C91" s="232">
        <v>4</v>
      </c>
      <c r="D91" s="232" t="s">
        <v>324</v>
      </c>
      <c r="E91" s="263"/>
      <c r="F91" s="263"/>
    </row>
    <row r="92" spans="1:6" ht="25.5">
      <c r="A92" s="230">
        <v>5</v>
      </c>
      <c r="B92" s="234" t="s">
        <v>362</v>
      </c>
      <c r="C92" s="232">
        <v>6</v>
      </c>
      <c r="D92" s="232" t="s">
        <v>324</v>
      </c>
      <c r="E92" s="263"/>
      <c r="F92" s="263"/>
    </row>
    <row r="93" spans="1:6" ht="25.5">
      <c r="A93" s="230">
        <v>6</v>
      </c>
      <c r="B93" s="234" t="s">
        <v>363</v>
      </c>
      <c r="C93" s="232">
        <v>3</v>
      </c>
      <c r="D93" s="232" t="s">
        <v>324</v>
      </c>
      <c r="E93" s="263"/>
      <c r="F93" s="263"/>
    </row>
    <row r="94" spans="1:6" ht="25.5">
      <c r="A94" s="230">
        <v>7</v>
      </c>
      <c r="B94" s="234" t="s">
        <v>364</v>
      </c>
      <c r="C94" s="232">
        <v>1</v>
      </c>
      <c r="D94" s="232" t="s">
        <v>324</v>
      </c>
      <c r="E94" s="263"/>
      <c r="F94" s="263"/>
    </row>
    <row r="95" spans="1:6" ht="25.5">
      <c r="A95" s="230">
        <v>8</v>
      </c>
      <c r="B95" s="264" t="s">
        <v>365</v>
      </c>
      <c r="C95" s="232">
        <v>4</v>
      </c>
      <c r="D95" s="230" t="s">
        <v>324</v>
      </c>
      <c r="E95" s="263"/>
      <c r="F95" s="233"/>
    </row>
    <row r="96" spans="1:6" ht="18" customHeight="1">
      <c r="A96" s="236"/>
      <c r="B96" s="261" t="s">
        <v>366</v>
      </c>
      <c r="C96" s="238"/>
      <c r="D96" s="236"/>
      <c r="E96" s="239"/>
      <c r="F96" s="240"/>
    </row>
    <row r="97" spans="1:6">
      <c r="A97" s="230"/>
      <c r="B97" s="231"/>
      <c r="C97" s="232"/>
      <c r="D97" s="230"/>
      <c r="E97" s="233"/>
      <c r="F97" s="233"/>
    </row>
    <row r="98" spans="1:6">
      <c r="A98" s="230" t="s">
        <v>289</v>
      </c>
      <c r="B98" s="250" t="s">
        <v>290</v>
      </c>
      <c r="C98" s="230"/>
      <c r="D98" s="230"/>
      <c r="E98" s="233"/>
      <c r="F98" s="233"/>
    </row>
    <row r="99" spans="1:6" ht="127.5">
      <c r="A99" s="255">
        <v>1</v>
      </c>
      <c r="B99" s="210" t="s">
        <v>367</v>
      </c>
      <c r="C99" s="255">
        <v>2</v>
      </c>
      <c r="D99" s="255" t="s">
        <v>324</v>
      </c>
      <c r="E99" s="259"/>
      <c r="F99" s="259"/>
    </row>
    <row r="100" spans="1:6" ht="38.25">
      <c r="A100" s="230">
        <v>2</v>
      </c>
      <c r="B100" s="234" t="s">
        <v>368</v>
      </c>
      <c r="C100" s="232">
        <v>30</v>
      </c>
      <c r="D100" s="230" t="s">
        <v>332</v>
      </c>
      <c r="E100" s="233"/>
      <c r="F100" s="233"/>
    </row>
    <row r="101" spans="1:6" ht="38.25">
      <c r="A101" s="230">
        <v>3</v>
      </c>
      <c r="B101" s="234" t="s">
        <v>268</v>
      </c>
      <c r="C101" s="232">
        <v>4</v>
      </c>
      <c r="D101" s="230" t="s">
        <v>324</v>
      </c>
      <c r="E101" s="233"/>
      <c r="F101" s="233"/>
    </row>
    <row r="102" spans="1:6" ht="25.5">
      <c r="A102" s="230">
        <v>4</v>
      </c>
      <c r="B102" s="234" t="s">
        <v>269</v>
      </c>
      <c r="C102" s="232">
        <v>75</v>
      </c>
      <c r="D102" s="230" t="s">
        <v>332</v>
      </c>
      <c r="E102" s="233"/>
      <c r="F102" s="233"/>
    </row>
    <row r="103" spans="1:6" ht="25.5">
      <c r="A103" s="230">
        <v>5</v>
      </c>
      <c r="B103" s="234" t="s">
        <v>369</v>
      </c>
      <c r="C103" s="232">
        <v>50</v>
      </c>
      <c r="D103" s="230" t="s">
        <v>332</v>
      </c>
      <c r="E103" s="233"/>
      <c r="F103" s="233"/>
    </row>
    <row r="104" spans="1:6">
      <c r="A104" s="230"/>
      <c r="B104" s="234"/>
      <c r="C104" s="232"/>
      <c r="D104" s="230"/>
      <c r="E104" s="233"/>
      <c r="F104" s="233"/>
    </row>
    <row r="105" spans="1:6" ht="18.75" customHeight="1">
      <c r="A105" s="265"/>
      <c r="B105" s="261" t="s">
        <v>370</v>
      </c>
      <c r="C105" s="266"/>
      <c r="D105" s="267"/>
      <c r="E105" s="268"/>
      <c r="F105" s="240"/>
    </row>
    <row r="106" spans="1:6">
      <c r="A106" s="269"/>
      <c r="B106" s="231"/>
      <c r="C106" s="232"/>
      <c r="D106" s="230"/>
      <c r="E106" s="233"/>
      <c r="F106" s="233"/>
    </row>
    <row r="107" spans="1:6">
      <c r="A107" s="270" t="s">
        <v>63</v>
      </c>
      <c r="B107" s="231" t="s">
        <v>291</v>
      </c>
      <c r="C107" s="232"/>
      <c r="D107" s="230"/>
      <c r="E107" s="233"/>
      <c r="F107" s="233"/>
    </row>
    <row r="108" spans="1:6">
      <c r="A108" s="230"/>
      <c r="B108" s="231" t="s">
        <v>371</v>
      </c>
      <c r="C108" s="232"/>
      <c r="D108" s="230"/>
      <c r="E108" s="233"/>
      <c r="F108" s="233"/>
    </row>
    <row r="109" spans="1:6" ht="25.5">
      <c r="A109" s="230">
        <v>1</v>
      </c>
      <c r="B109" s="234" t="s">
        <v>372</v>
      </c>
      <c r="C109" s="232">
        <v>1</v>
      </c>
      <c r="D109" s="230" t="s">
        <v>324</v>
      </c>
      <c r="E109" s="233"/>
      <c r="F109" s="233"/>
    </row>
    <row r="110" spans="1:6">
      <c r="A110" s="230">
        <v>2</v>
      </c>
      <c r="B110" s="234" t="s">
        <v>373</v>
      </c>
      <c r="C110" s="232">
        <v>25</v>
      </c>
      <c r="D110" s="230" t="s">
        <v>332</v>
      </c>
      <c r="E110" s="233"/>
      <c r="F110" s="233"/>
    </row>
    <row r="111" spans="1:6">
      <c r="A111" s="230"/>
      <c r="B111" s="231" t="s">
        <v>374</v>
      </c>
      <c r="C111" s="232"/>
      <c r="D111" s="230"/>
      <c r="E111" s="233"/>
      <c r="F111" s="233"/>
    </row>
    <row r="112" spans="1:6">
      <c r="A112" s="230">
        <v>3</v>
      </c>
      <c r="B112" s="234" t="s">
        <v>375</v>
      </c>
      <c r="C112" s="232">
        <v>5</v>
      </c>
      <c r="D112" s="230" t="s">
        <v>324</v>
      </c>
      <c r="E112" s="233"/>
      <c r="F112" s="233"/>
    </row>
    <row r="113" spans="1:6" ht="25.5">
      <c r="A113" s="230">
        <v>4</v>
      </c>
      <c r="B113" s="234" t="s">
        <v>376</v>
      </c>
      <c r="C113" s="232">
        <v>200</v>
      </c>
      <c r="D113" s="230" t="s">
        <v>332</v>
      </c>
      <c r="E113" s="233"/>
      <c r="F113" s="233"/>
    </row>
    <row r="114" spans="1:6">
      <c r="A114" s="230"/>
      <c r="B114" s="231" t="s">
        <v>377</v>
      </c>
      <c r="C114" s="232"/>
      <c r="D114" s="230"/>
      <c r="E114" s="233"/>
      <c r="F114" s="233"/>
    </row>
    <row r="115" spans="1:6" ht="38.25">
      <c r="A115" s="230">
        <v>5</v>
      </c>
      <c r="B115" s="234" t="s">
        <v>378</v>
      </c>
      <c r="C115" s="232">
        <v>200</v>
      </c>
      <c r="D115" s="230" t="s">
        <v>332</v>
      </c>
      <c r="E115" s="233"/>
      <c r="F115" s="233"/>
    </row>
    <row r="116" spans="1:6" ht="25.5">
      <c r="A116" s="230">
        <v>6</v>
      </c>
      <c r="B116" s="271" t="s">
        <v>379</v>
      </c>
      <c r="C116" s="232">
        <v>8</v>
      </c>
      <c r="D116" s="230" t="s">
        <v>324</v>
      </c>
      <c r="E116" s="233"/>
      <c r="F116" s="233"/>
    </row>
    <row r="117" spans="1:6" ht="25.5">
      <c r="A117" s="230">
        <v>7</v>
      </c>
      <c r="B117" s="271" t="s">
        <v>380</v>
      </c>
      <c r="C117" s="232">
        <v>1</v>
      </c>
      <c r="D117" s="230" t="s">
        <v>324</v>
      </c>
      <c r="E117" s="233"/>
      <c r="F117" s="233"/>
    </row>
    <row r="118" spans="1:6">
      <c r="A118" s="230">
        <v>8</v>
      </c>
      <c r="B118" s="271" t="s">
        <v>381</v>
      </c>
      <c r="C118" s="232">
        <v>1</v>
      </c>
      <c r="D118" s="230" t="s">
        <v>324</v>
      </c>
      <c r="E118" s="233"/>
      <c r="F118" s="233"/>
    </row>
    <row r="119" spans="1:6" ht="25.5">
      <c r="A119" s="230">
        <v>9</v>
      </c>
      <c r="B119" s="271" t="s">
        <v>382</v>
      </c>
      <c r="C119" s="232">
        <v>1</v>
      </c>
      <c r="D119" s="230" t="s">
        <v>324</v>
      </c>
      <c r="E119" s="233"/>
      <c r="F119" s="233"/>
    </row>
    <row r="120" spans="1:6">
      <c r="A120" s="230">
        <v>10</v>
      </c>
      <c r="B120" s="271" t="s">
        <v>383</v>
      </c>
      <c r="C120" s="232">
        <v>8</v>
      </c>
      <c r="D120" s="230" t="s">
        <v>324</v>
      </c>
      <c r="E120" s="233"/>
      <c r="F120" s="233"/>
    </row>
    <row r="121" spans="1:6">
      <c r="A121" s="230">
        <v>11</v>
      </c>
      <c r="B121" s="271" t="s">
        <v>384</v>
      </c>
      <c r="C121" s="232">
        <v>8</v>
      </c>
      <c r="D121" s="230" t="s">
        <v>324</v>
      </c>
      <c r="E121" s="233"/>
      <c r="F121" s="233"/>
    </row>
    <row r="122" spans="1:6">
      <c r="A122" s="230"/>
      <c r="B122" s="272" t="s">
        <v>385</v>
      </c>
      <c r="C122" s="273"/>
      <c r="D122" s="273"/>
      <c r="E122" s="233"/>
      <c r="F122" s="233"/>
    </row>
    <row r="123" spans="1:6" ht="25.5">
      <c r="A123" s="230">
        <v>13</v>
      </c>
      <c r="B123" s="234" t="s">
        <v>386</v>
      </c>
      <c r="C123" s="232">
        <v>1</v>
      </c>
      <c r="D123" s="230" t="s">
        <v>387</v>
      </c>
      <c r="E123" s="233"/>
      <c r="F123" s="233"/>
    </row>
    <row r="124" spans="1:6">
      <c r="A124" s="230">
        <v>14</v>
      </c>
      <c r="B124" s="234" t="s">
        <v>388</v>
      </c>
      <c r="C124" s="232"/>
      <c r="D124" s="230"/>
      <c r="E124" s="233"/>
      <c r="F124" s="233"/>
    </row>
    <row r="125" spans="1:6" ht="31.5" customHeight="1">
      <c r="A125" s="274"/>
      <c r="B125" s="237" t="s">
        <v>389</v>
      </c>
      <c r="C125" s="275"/>
      <c r="D125" s="139"/>
      <c r="E125" s="262"/>
      <c r="F125" s="240"/>
    </row>
  </sheetData>
  <mergeCells count="9">
    <mergeCell ref="A1:F1"/>
    <mergeCell ref="A2:F2"/>
    <mergeCell ref="A3:F3"/>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89" orientation="portrait" r:id="rId1"/>
  <headerFooter>
    <oddHeader>&amp;LELECTRICAL BOQ</oddHeader>
    <oddFooter>&amp;LClient : M/s Punjab &amp; Sind Bank.Chennai ZO.&amp;C&amp;P of &amp;N&amp;RArchitect: M/S Nanda &amp;&amp; Associates</oddFooter>
  </headerFooter>
  <rowBreaks count="4" manualBreakCount="4">
    <brk id="30" max="5" man="1"/>
    <brk id="54" max="5" man="1"/>
    <brk id="77" max="16383" man="1"/>
    <brk id="9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view="pageBreakPreview" zoomScale="130" zoomScaleNormal="100" zoomScaleSheetLayoutView="130" workbookViewId="0">
      <selection activeCell="F12" sqref="F12"/>
    </sheetView>
  </sheetViews>
  <sheetFormatPr defaultRowHeight="12.75"/>
  <cols>
    <col min="1" max="1" width="5.85546875" customWidth="1"/>
    <col min="2" max="2" width="59.7109375" customWidth="1"/>
    <col min="3" max="3" width="5.140625" customWidth="1"/>
    <col min="4" max="4" width="5.28515625" bestFit="1" customWidth="1"/>
    <col min="5" max="5" width="9.5703125" bestFit="1" customWidth="1"/>
    <col min="6" max="6" width="10.5703125" customWidth="1"/>
  </cols>
  <sheetData>
    <row r="1" spans="1:11" s="1" customFormat="1" ht="24.95" customHeight="1">
      <c r="A1" s="399" t="s">
        <v>209</v>
      </c>
      <c r="B1" s="399"/>
      <c r="C1" s="399"/>
      <c r="D1" s="399"/>
      <c r="E1" s="399"/>
      <c r="F1" s="399"/>
    </row>
    <row r="2" spans="1:11" s="1" customFormat="1" ht="33.75" customHeight="1">
      <c r="A2" s="399" t="s">
        <v>210</v>
      </c>
      <c r="B2" s="399"/>
      <c r="C2" s="399"/>
      <c r="D2" s="399"/>
      <c r="E2" s="399"/>
      <c r="F2" s="399"/>
    </row>
    <row r="3" spans="1:11" s="1" customFormat="1" ht="24.95" customHeight="1">
      <c r="A3" s="416" t="s">
        <v>450</v>
      </c>
      <c r="B3" s="416"/>
      <c r="C3" s="416"/>
      <c r="D3" s="416"/>
      <c r="E3" s="416"/>
      <c r="F3" s="416"/>
    </row>
    <row r="4" spans="1:11">
      <c r="A4" s="418" t="s">
        <v>273</v>
      </c>
      <c r="B4" s="420" t="s">
        <v>274</v>
      </c>
      <c r="C4" s="421" t="s">
        <v>275</v>
      </c>
      <c r="D4" s="418" t="s">
        <v>276</v>
      </c>
      <c r="E4" s="421" t="s">
        <v>3</v>
      </c>
      <c r="F4" s="421" t="s">
        <v>277</v>
      </c>
    </row>
    <row r="5" spans="1:11">
      <c r="A5" s="418"/>
      <c r="B5" s="420"/>
      <c r="C5" s="421"/>
      <c r="D5" s="418"/>
      <c r="E5" s="421" t="s">
        <v>3</v>
      </c>
      <c r="F5" s="421" t="s">
        <v>277</v>
      </c>
    </row>
    <row r="6" spans="1:11">
      <c r="A6" s="230"/>
      <c r="B6" s="231" t="s">
        <v>270</v>
      </c>
      <c r="C6" s="232"/>
      <c r="D6" s="230"/>
      <c r="E6" s="233"/>
      <c r="F6" s="233"/>
    </row>
    <row r="7" spans="1:11" ht="51">
      <c r="A7" s="276">
        <v>1</v>
      </c>
      <c r="B7" s="229" t="s">
        <v>390</v>
      </c>
      <c r="C7" s="232">
        <v>3</v>
      </c>
      <c r="D7" s="230" t="s">
        <v>324</v>
      </c>
      <c r="E7" s="233"/>
      <c r="F7" s="277"/>
      <c r="H7" s="278">
        <v>37950</v>
      </c>
      <c r="I7" s="279">
        <f>H7*15%</f>
        <v>5692.5</v>
      </c>
      <c r="J7" s="278">
        <f>H7+I7</f>
        <v>43642.5</v>
      </c>
      <c r="K7" s="278">
        <f>J7+3000</f>
        <v>46642.5</v>
      </c>
    </row>
    <row r="8" spans="1:11" ht="51">
      <c r="A8" s="276">
        <v>2</v>
      </c>
      <c r="B8" s="229" t="s">
        <v>391</v>
      </c>
      <c r="C8" s="232"/>
      <c r="D8" s="230" t="s">
        <v>324</v>
      </c>
      <c r="E8" s="233"/>
      <c r="F8" s="277"/>
      <c r="H8" s="278"/>
      <c r="I8" s="279">
        <f>78+11</f>
        <v>89</v>
      </c>
      <c r="J8" s="278"/>
      <c r="K8" s="278"/>
    </row>
    <row r="9" spans="1:11" ht="51">
      <c r="A9" s="276">
        <v>3</v>
      </c>
      <c r="B9" s="234" t="s">
        <v>392</v>
      </c>
      <c r="C9" s="232">
        <v>3</v>
      </c>
      <c r="D9" s="230" t="s">
        <v>324</v>
      </c>
      <c r="E9" s="233"/>
      <c r="F9" s="233"/>
    </row>
    <row r="10" spans="1:11" ht="21.75" customHeight="1">
      <c r="A10" s="276">
        <v>4</v>
      </c>
      <c r="B10" s="234" t="s">
        <v>393</v>
      </c>
      <c r="C10" s="232">
        <v>10</v>
      </c>
      <c r="D10" s="254" t="s">
        <v>332</v>
      </c>
      <c r="E10" s="233"/>
      <c r="F10" s="233"/>
    </row>
    <row r="11" spans="1:11">
      <c r="A11" s="276">
        <v>5</v>
      </c>
      <c r="B11" s="234" t="s">
        <v>394</v>
      </c>
      <c r="C11" s="232">
        <v>10</v>
      </c>
      <c r="D11" s="254" t="s">
        <v>332</v>
      </c>
      <c r="E11" s="233"/>
      <c r="F11" s="233"/>
    </row>
    <row r="12" spans="1:11">
      <c r="A12" s="236"/>
      <c r="B12" s="280" t="s">
        <v>395</v>
      </c>
      <c r="C12" s="238"/>
      <c r="D12" s="236"/>
      <c r="E12" s="239"/>
      <c r="F12" s="281"/>
    </row>
  </sheetData>
  <mergeCells count="9">
    <mergeCell ref="A1:F1"/>
    <mergeCell ref="A2:F2"/>
    <mergeCell ref="A3:F3"/>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91" orientation="portrait" r:id="rId1"/>
  <headerFooter>
    <oddHeader>&amp;LHVAC BOQ</oddHeader>
    <oddFooter>&amp;LClient : M/s Punjab &amp; Sind Bank.Chennai ZO.&amp;C&amp;P of &amp;N&amp;RArchitect: M/S Nanda &amp;&amp; Associates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120" zoomScaleNormal="100" zoomScaleSheetLayoutView="120" workbookViewId="0">
      <selection activeCell="H18" sqref="H18"/>
    </sheetView>
  </sheetViews>
  <sheetFormatPr defaultRowHeight="12.75"/>
  <cols>
    <col min="1" max="1" width="5.85546875" customWidth="1"/>
    <col min="2" max="2" width="59.7109375" customWidth="1"/>
    <col min="3" max="3" width="5.5703125" bestFit="1" customWidth="1"/>
    <col min="4" max="4" width="5.28515625" bestFit="1" customWidth="1"/>
    <col min="5" max="5" width="10.140625" customWidth="1"/>
    <col min="6" max="6" width="11.42578125" customWidth="1"/>
  </cols>
  <sheetData>
    <row r="1" spans="1:6" s="1" customFormat="1" ht="24.95" customHeight="1">
      <c r="A1" s="399" t="s">
        <v>209</v>
      </c>
      <c r="B1" s="399"/>
      <c r="C1" s="399"/>
      <c r="D1" s="399"/>
      <c r="E1" s="399"/>
      <c r="F1" s="399"/>
    </row>
    <row r="2" spans="1:6" s="1" customFormat="1" ht="33.75" customHeight="1">
      <c r="A2" s="399" t="s">
        <v>210</v>
      </c>
      <c r="B2" s="399"/>
      <c r="C2" s="399"/>
      <c r="D2" s="399"/>
      <c r="E2" s="399"/>
      <c r="F2" s="399"/>
    </row>
    <row r="3" spans="1:6" s="1" customFormat="1" ht="24.95" customHeight="1">
      <c r="A3" s="416" t="s">
        <v>452</v>
      </c>
      <c r="B3" s="416"/>
      <c r="C3" s="416"/>
      <c r="D3" s="416"/>
      <c r="E3" s="416"/>
      <c r="F3" s="416"/>
    </row>
    <row r="4" spans="1:6">
      <c r="A4" s="422" t="s">
        <v>273</v>
      </c>
      <c r="B4" s="424" t="s">
        <v>274</v>
      </c>
      <c r="C4" s="426" t="s">
        <v>275</v>
      </c>
      <c r="D4" s="422" t="s">
        <v>276</v>
      </c>
      <c r="E4" s="426" t="s">
        <v>3</v>
      </c>
      <c r="F4" s="426" t="s">
        <v>277</v>
      </c>
    </row>
    <row r="5" spans="1:6">
      <c r="A5" s="423"/>
      <c r="B5" s="425"/>
      <c r="C5" s="427"/>
      <c r="D5" s="423"/>
      <c r="E5" s="427" t="s">
        <v>3</v>
      </c>
      <c r="F5" s="427" t="s">
        <v>277</v>
      </c>
    </row>
    <row r="6" spans="1:6">
      <c r="A6" s="282"/>
      <c r="B6" s="283" t="s">
        <v>396</v>
      </c>
      <c r="C6" s="284"/>
      <c r="D6" s="282"/>
      <c r="E6" s="285"/>
      <c r="F6" s="286"/>
    </row>
    <row r="7" spans="1:6" ht="38.25">
      <c r="A7" s="282">
        <v>1</v>
      </c>
      <c r="B7" s="287" t="s">
        <v>397</v>
      </c>
      <c r="C7" s="284">
        <v>200</v>
      </c>
      <c r="D7" s="282" t="s">
        <v>332</v>
      </c>
      <c r="E7" s="285"/>
      <c r="F7" s="288"/>
    </row>
    <row r="8" spans="1:6" ht="25.5">
      <c r="A8" s="282">
        <v>2</v>
      </c>
      <c r="B8" s="289" t="s">
        <v>398</v>
      </c>
      <c r="C8" s="284" t="s">
        <v>399</v>
      </c>
      <c r="D8" s="282" t="s">
        <v>324</v>
      </c>
      <c r="E8" s="285"/>
      <c r="F8" s="288"/>
    </row>
    <row r="9" spans="1:6" ht="25.5">
      <c r="A9" s="282">
        <v>3</v>
      </c>
      <c r="B9" s="289" t="s">
        <v>400</v>
      </c>
      <c r="C9" s="284">
        <v>10</v>
      </c>
      <c r="D9" s="282" t="s">
        <v>324</v>
      </c>
      <c r="E9" s="285"/>
      <c r="F9" s="288"/>
    </row>
    <row r="10" spans="1:6">
      <c r="A10" s="282">
        <v>4</v>
      </c>
      <c r="B10" s="289" t="s">
        <v>401</v>
      </c>
      <c r="C10" s="284">
        <v>1</v>
      </c>
      <c r="D10" s="282" t="s">
        <v>324</v>
      </c>
      <c r="E10" s="285"/>
      <c r="F10" s="288"/>
    </row>
    <row r="11" spans="1:6">
      <c r="A11" s="282">
        <v>6</v>
      </c>
      <c r="B11" s="289" t="s">
        <v>402</v>
      </c>
      <c r="C11" s="284">
        <v>1</v>
      </c>
      <c r="D11" s="282" t="s">
        <v>324</v>
      </c>
      <c r="E11" s="285"/>
      <c r="F11" s="288"/>
    </row>
    <row r="12" spans="1:6">
      <c r="A12" s="282">
        <v>7</v>
      </c>
      <c r="B12" s="289" t="s">
        <v>403</v>
      </c>
      <c r="C12" s="284">
        <v>1</v>
      </c>
      <c r="D12" s="282" t="s">
        <v>324</v>
      </c>
      <c r="E12" s="285"/>
      <c r="F12" s="288"/>
    </row>
    <row r="13" spans="1:6" ht="20.25" customHeight="1">
      <c r="A13" s="282">
        <v>8</v>
      </c>
      <c r="B13" s="289" t="s">
        <v>404</v>
      </c>
      <c r="C13" s="284">
        <v>1</v>
      </c>
      <c r="D13" s="282" t="s">
        <v>324</v>
      </c>
      <c r="E13" s="285"/>
      <c r="F13" s="288"/>
    </row>
    <row r="14" spans="1:6">
      <c r="A14" s="282">
        <v>9</v>
      </c>
      <c r="B14" s="289" t="s">
        <v>405</v>
      </c>
      <c r="C14" s="284">
        <v>1</v>
      </c>
      <c r="D14" s="282" t="s">
        <v>324</v>
      </c>
      <c r="E14" s="285"/>
      <c r="F14" s="288"/>
    </row>
    <row r="15" spans="1:6">
      <c r="A15" s="282"/>
      <c r="B15" s="289" t="s">
        <v>406</v>
      </c>
      <c r="C15" s="290"/>
      <c r="D15" s="291"/>
      <c r="E15" s="285"/>
      <c r="F15" s="288"/>
    </row>
    <row r="16" spans="1:6">
      <c r="A16" s="282">
        <v>10</v>
      </c>
      <c r="B16" s="289" t="s">
        <v>407</v>
      </c>
      <c r="C16" s="290">
        <v>200</v>
      </c>
      <c r="D16" s="291" t="s">
        <v>332</v>
      </c>
      <c r="E16" s="285"/>
      <c r="F16" s="288"/>
    </row>
    <row r="17" spans="1:6">
      <c r="A17" s="282">
        <v>11</v>
      </c>
      <c r="B17" s="289" t="s">
        <v>408</v>
      </c>
      <c r="C17" s="290">
        <v>9</v>
      </c>
      <c r="D17" s="282" t="s">
        <v>324</v>
      </c>
      <c r="E17" s="285"/>
      <c r="F17" s="288"/>
    </row>
    <row r="18" spans="1:6">
      <c r="A18" s="282">
        <v>12</v>
      </c>
      <c r="B18" s="289" t="s">
        <v>409</v>
      </c>
      <c r="C18" s="290">
        <v>1</v>
      </c>
      <c r="D18" s="282" t="s">
        <v>324</v>
      </c>
      <c r="E18" s="285"/>
      <c r="F18" s="288"/>
    </row>
    <row r="19" spans="1:6">
      <c r="A19" s="282">
        <v>13</v>
      </c>
      <c r="B19" s="289" t="s">
        <v>410</v>
      </c>
      <c r="C19" s="290">
        <v>1</v>
      </c>
      <c r="D19" s="282" t="s">
        <v>324</v>
      </c>
      <c r="E19" s="285"/>
      <c r="F19" s="288"/>
    </row>
    <row r="20" spans="1:6" ht="18.75" customHeight="1">
      <c r="A20" s="236"/>
      <c r="B20" s="292" t="s">
        <v>411</v>
      </c>
      <c r="C20" s="238"/>
      <c r="D20" s="236"/>
      <c r="E20" s="239"/>
      <c r="F20" s="281"/>
    </row>
  </sheetData>
  <mergeCells count="9">
    <mergeCell ref="A1:F1"/>
    <mergeCell ref="A2:F2"/>
    <mergeCell ref="A3:F3"/>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89" orientation="portrait" r:id="rId1"/>
  <headerFooter>
    <oddHeader>&amp;LCCTV BOQ</oddHeader>
    <oddFooter>&amp;LClient : M/s Punjab &amp; Sind Bank.Chennai ZO.&amp;C&amp;P of &amp;N&amp;RArchitect: M/S Nanda &amp;&amp; Associates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140" zoomScaleNormal="100" zoomScaleSheetLayoutView="140" workbookViewId="0">
      <selection activeCell="E6" sqref="E6:F80"/>
    </sheetView>
  </sheetViews>
  <sheetFormatPr defaultRowHeight="12.75"/>
  <cols>
    <col min="1" max="1" width="5.85546875" customWidth="1"/>
    <col min="2" max="2" width="59.7109375" customWidth="1"/>
    <col min="3" max="3" width="5.5703125" bestFit="1" customWidth="1"/>
    <col min="4" max="4" width="5.28515625" bestFit="1" customWidth="1"/>
    <col min="5" max="5" width="9.5703125" customWidth="1"/>
    <col min="6" max="6" width="11.42578125" customWidth="1"/>
  </cols>
  <sheetData>
    <row r="1" spans="1:6" s="1" customFormat="1" ht="24.95" customHeight="1">
      <c r="A1" s="399" t="s">
        <v>209</v>
      </c>
      <c r="B1" s="399"/>
      <c r="C1" s="399"/>
      <c r="D1" s="399"/>
      <c r="E1" s="399"/>
      <c r="F1" s="399"/>
    </row>
    <row r="2" spans="1:6" s="1" customFormat="1" ht="33.75" customHeight="1">
      <c r="A2" s="399" t="s">
        <v>210</v>
      </c>
      <c r="B2" s="399"/>
      <c r="C2" s="399"/>
      <c r="D2" s="399"/>
      <c r="E2" s="399"/>
      <c r="F2" s="399"/>
    </row>
    <row r="3" spans="1:6" s="1" customFormat="1" ht="24.95" customHeight="1">
      <c r="A3" s="416" t="s">
        <v>453</v>
      </c>
      <c r="B3" s="416"/>
      <c r="C3" s="416"/>
      <c r="D3" s="416"/>
      <c r="E3" s="416"/>
      <c r="F3" s="416"/>
    </row>
    <row r="4" spans="1:6">
      <c r="A4" s="428" t="s">
        <v>273</v>
      </c>
      <c r="B4" s="430" t="s">
        <v>274</v>
      </c>
      <c r="C4" s="432" t="s">
        <v>275</v>
      </c>
      <c r="D4" s="428" t="s">
        <v>276</v>
      </c>
      <c r="E4" s="432" t="s">
        <v>3</v>
      </c>
      <c r="F4" s="432" t="s">
        <v>277</v>
      </c>
    </row>
    <row r="5" spans="1:6">
      <c r="A5" s="429"/>
      <c r="B5" s="431"/>
      <c r="C5" s="433"/>
      <c r="D5" s="434"/>
      <c r="E5" s="433" t="s">
        <v>3</v>
      </c>
      <c r="F5" s="433" t="s">
        <v>277</v>
      </c>
    </row>
    <row r="6" spans="1:6">
      <c r="A6" s="282" t="s">
        <v>243</v>
      </c>
      <c r="B6" s="283" t="s">
        <v>278</v>
      </c>
      <c r="C6" s="284"/>
      <c r="D6" s="282"/>
      <c r="E6" s="285"/>
      <c r="F6" s="286"/>
    </row>
    <row r="7" spans="1:6">
      <c r="A7" s="282" t="s">
        <v>256</v>
      </c>
      <c r="B7" s="98" t="s">
        <v>279</v>
      </c>
      <c r="C7" s="284"/>
      <c r="D7" s="282"/>
      <c r="E7" s="285"/>
      <c r="F7" s="288"/>
    </row>
    <row r="8" spans="1:6">
      <c r="A8" s="282" t="s">
        <v>62</v>
      </c>
      <c r="B8" s="98" t="s">
        <v>412</v>
      </c>
      <c r="C8" s="284"/>
      <c r="D8" s="282"/>
      <c r="E8" s="285"/>
      <c r="F8" s="288"/>
    </row>
    <row r="9" spans="1:6">
      <c r="A9" s="282" t="s">
        <v>281</v>
      </c>
      <c r="B9" s="98" t="s">
        <v>282</v>
      </c>
      <c r="C9" s="284"/>
      <c r="D9" s="282"/>
      <c r="E9" s="285"/>
      <c r="F9" s="288"/>
    </row>
    <row r="10" spans="1:6">
      <c r="A10" s="282" t="s">
        <v>283</v>
      </c>
      <c r="B10" s="98" t="s">
        <v>284</v>
      </c>
      <c r="C10" s="284"/>
      <c r="D10" s="282"/>
      <c r="E10" s="285"/>
      <c r="F10" s="288"/>
    </row>
    <row r="11" spans="1:6">
      <c r="A11" s="282" t="s">
        <v>285</v>
      </c>
      <c r="B11" s="98" t="s">
        <v>286</v>
      </c>
      <c r="C11" s="284"/>
      <c r="D11" s="282"/>
      <c r="E11" s="285"/>
      <c r="F11" s="288"/>
    </row>
    <row r="12" spans="1:6">
      <c r="A12" s="101" t="s">
        <v>287</v>
      </c>
      <c r="B12" s="98" t="s">
        <v>288</v>
      </c>
      <c r="C12" s="293"/>
      <c r="D12" s="101"/>
      <c r="E12" s="294"/>
      <c r="F12" s="288"/>
    </row>
    <row r="13" spans="1:6">
      <c r="A13" s="101" t="s">
        <v>289</v>
      </c>
      <c r="B13" s="98" t="s">
        <v>290</v>
      </c>
      <c r="C13" s="293"/>
      <c r="D13" s="101"/>
      <c r="E13" s="294"/>
      <c r="F13" s="288"/>
    </row>
    <row r="14" spans="1:6">
      <c r="A14" s="101" t="s">
        <v>63</v>
      </c>
      <c r="B14" s="98" t="s">
        <v>413</v>
      </c>
      <c r="C14" s="293"/>
      <c r="D14" s="101"/>
      <c r="E14" s="294"/>
      <c r="F14" s="288"/>
    </row>
    <row r="15" spans="1:6">
      <c r="A15" s="295" t="s">
        <v>243</v>
      </c>
      <c r="B15" s="296" t="s">
        <v>414</v>
      </c>
      <c r="C15" s="297"/>
      <c r="D15" s="295"/>
      <c r="E15" s="298"/>
      <c r="F15" s="288"/>
    </row>
    <row r="16" spans="1:6">
      <c r="A16" s="230"/>
      <c r="B16" s="234" t="s">
        <v>292</v>
      </c>
      <c r="C16" s="232"/>
      <c r="D16" s="230"/>
      <c r="E16" s="233"/>
      <c r="F16" s="288"/>
    </row>
    <row r="17" spans="1:6">
      <c r="A17" s="236"/>
      <c r="B17" s="237" t="s">
        <v>415</v>
      </c>
      <c r="C17" s="238"/>
      <c r="D17" s="236"/>
      <c r="E17" s="239"/>
      <c r="F17" s="281"/>
    </row>
    <row r="18" spans="1:6">
      <c r="A18" s="148" t="s">
        <v>256</v>
      </c>
      <c r="B18" s="283" t="s">
        <v>294</v>
      </c>
      <c r="C18" s="299"/>
      <c r="D18" s="295"/>
      <c r="E18" s="299"/>
      <c r="F18" s="299"/>
    </row>
    <row r="19" spans="1:6" ht="38.25">
      <c r="A19" s="300">
        <v>1</v>
      </c>
      <c r="B19" s="98" t="s">
        <v>295</v>
      </c>
      <c r="C19" s="293"/>
      <c r="D19" s="301"/>
      <c r="E19" s="294"/>
      <c r="F19" s="294"/>
    </row>
    <row r="20" spans="1:6">
      <c r="A20" s="300">
        <v>2</v>
      </c>
      <c r="B20" s="98" t="s">
        <v>296</v>
      </c>
      <c r="C20" s="293">
        <v>2</v>
      </c>
      <c r="D20" s="101" t="s">
        <v>297</v>
      </c>
      <c r="E20" s="288"/>
      <c r="F20" s="288"/>
    </row>
    <row r="21" spans="1:6">
      <c r="A21" s="300">
        <v>3</v>
      </c>
      <c r="B21" s="98" t="s">
        <v>298</v>
      </c>
      <c r="C21" s="293">
        <v>2</v>
      </c>
      <c r="D21" s="101" t="s">
        <v>297</v>
      </c>
      <c r="E21" s="288"/>
      <c r="F21" s="288"/>
    </row>
    <row r="22" spans="1:6">
      <c r="A22" s="300">
        <v>4</v>
      </c>
      <c r="B22" s="98" t="s">
        <v>301</v>
      </c>
      <c r="C22" s="293">
        <v>1</v>
      </c>
      <c r="D22" s="101" t="s">
        <v>297</v>
      </c>
      <c r="E22" s="288"/>
      <c r="F22" s="288"/>
    </row>
    <row r="23" spans="1:6">
      <c r="A23" s="300">
        <v>5</v>
      </c>
      <c r="B23" s="98" t="s">
        <v>302</v>
      </c>
      <c r="C23" s="293">
        <v>1</v>
      </c>
      <c r="D23" s="101" t="s">
        <v>297</v>
      </c>
      <c r="E23" s="288"/>
      <c r="F23" s="288"/>
    </row>
    <row r="24" spans="1:6" ht="25.5">
      <c r="A24" s="300">
        <v>6</v>
      </c>
      <c r="B24" s="98" t="s">
        <v>305</v>
      </c>
      <c r="C24" s="293">
        <v>25</v>
      </c>
      <c r="D24" s="101" t="s">
        <v>306</v>
      </c>
      <c r="E24" s="288"/>
      <c r="F24" s="288"/>
    </row>
    <row r="25" spans="1:6" ht="38.25">
      <c r="A25" s="300">
        <v>7</v>
      </c>
      <c r="B25" s="98" t="s">
        <v>416</v>
      </c>
      <c r="C25" s="293">
        <v>10</v>
      </c>
      <c r="D25" s="101" t="s">
        <v>306</v>
      </c>
      <c r="E25" s="288"/>
      <c r="F25" s="288"/>
    </row>
    <row r="26" spans="1:6" s="241" customFormat="1">
      <c r="A26" s="302"/>
      <c r="B26" s="261" t="s">
        <v>417</v>
      </c>
      <c r="C26" s="266"/>
      <c r="D26" s="267"/>
      <c r="E26" s="303"/>
      <c r="F26" s="304"/>
    </row>
    <row r="27" spans="1:6">
      <c r="A27" s="305" t="s">
        <v>62</v>
      </c>
      <c r="B27" s="306" t="s">
        <v>418</v>
      </c>
      <c r="C27" s="299"/>
      <c r="D27" s="295"/>
      <c r="E27" s="288"/>
      <c r="F27" s="288"/>
    </row>
    <row r="28" spans="1:6" ht="63.75">
      <c r="A28" s="307">
        <v>1</v>
      </c>
      <c r="B28" s="308" t="s">
        <v>419</v>
      </c>
      <c r="C28" s="291">
        <v>1</v>
      </c>
      <c r="D28" s="291" t="s">
        <v>324</v>
      </c>
      <c r="E28" s="288"/>
      <c r="F28" s="288"/>
    </row>
    <row r="29" spans="1:6" s="241" customFormat="1">
      <c r="A29" s="274"/>
      <c r="B29" s="261" t="s">
        <v>420</v>
      </c>
      <c r="C29" s="275"/>
      <c r="D29" s="139"/>
      <c r="E29" s="303"/>
      <c r="F29" s="304"/>
    </row>
    <row r="30" spans="1:6" ht="13.5">
      <c r="A30" s="309" t="s">
        <v>281</v>
      </c>
      <c r="B30" s="310" t="s">
        <v>421</v>
      </c>
      <c r="C30" s="311"/>
      <c r="D30" s="312"/>
      <c r="E30" s="288"/>
      <c r="F30" s="288"/>
    </row>
    <row r="31" spans="1:6" ht="38.25">
      <c r="A31" s="300"/>
      <c r="B31" s="98" t="s">
        <v>330</v>
      </c>
      <c r="C31" s="311"/>
      <c r="D31" s="312"/>
      <c r="E31" s="288"/>
      <c r="F31" s="288"/>
    </row>
    <row r="32" spans="1:6" ht="25.5">
      <c r="A32" s="300">
        <v>1</v>
      </c>
      <c r="B32" s="313" t="s">
        <v>335</v>
      </c>
      <c r="C32" s="314">
        <v>20</v>
      </c>
      <c r="D32" s="314" t="s">
        <v>332</v>
      </c>
      <c r="E32" s="288"/>
      <c r="F32" s="288"/>
    </row>
    <row r="33" spans="1:6">
      <c r="A33" s="300"/>
      <c r="B33" s="310" t="s">
        <v>422</v>
      </c>
      <c r="C33" s="311"/>
      <c r="D33" s="311"/>
      <c r="E33" s="288"/>
      <c r="F33" s="288"/>
    </row>
    <row r="34" spans="1:6" ht="51">
      <c r="A34" s="300"/>
      <c r="B34" s="98" t="s">
        <v>338</v>
      </c>
      <c r="C34" s="311"/>
      <c r="D34" s="311"/>
      <c r="E34" s="288"/>
      <c r="F34" s="288"/>
    </row>
    <row r="35" spans="1:6" ht="25.5">
      <c r="A35" s="300">
        <v>2</v>
      </c>
      <c r="B35" s="313" t="s">
        <v>335</v>
      </c>
      <c r="C35" s="314">
        <v>2</v>
      </c>
      <c r="D35" s="314" t="s">
        <v>324</v>
      </c>
      <c r="E35" s="288"/>
      <c r="F35" s="288"/>
    </row>
    <row r="36" spans="1:6" s="241" customFormat="1">
      <c r="A36" s="252"/>
      <c r="B36" s="261" t="s">
        <v>343</v>
      </c>
      <c r="C36" s="238"/>
      <c r="D36" s="236"/>
      <c r="E36" s="303"/>
      <c r="F36" s="304"/>
    </row>
    <row r="37" spans="1:6">
      <c r="A37" s="315" t="s">
        <v>283</v>
      </c>
      <c r="B37" s="283" t="s">
        <v>284</v>
      </c>
      <c r="C37" s="316"/>
      <c r="D37" s="317"/>
      <c r="E37" s="288"/>
      <c r="F37" s="288"/>
    </row>
    <row r="38" spans="1:6" ht="51">
      <c r="A38" s="291">
        <v>1</v>
      </c>
      <c r="B38" s="98" t="s">
        <v>344</v>
      </c>
      <c r="C38" s="291">
        <v>20</v>
      </c>
      <c r="D38" s="291" t="s">
        <v>332</v>
      </c>
      <c r="E38" s="288"/>
      <c r="F38" s="288"/>
    </row>
    <row r="39" spans="1:6" ht="51">
      <c r="A39" s="291">
        <v>2</v>
      </c>
      <c r="B39" s="318" t="s">
        <v>423</v>
      </c>
      <c r="C39" s="291">
        <v>20</v>
      </c>
      <c r="D39" s="291" t="s">
        <v>332</v>
      </c>
      <c r="E39" s="288"/>
      <c r="F39" s="288"/>
    </row>
    <row r="40" spans="1:6" ht="51">
      <c r="A40" s="291">
        <v>3</v>
      </c>
      <c r="B40" s="98" t="s">
        <v>346</v>
      </c>
      <c r="C40" s="291">
        <v>25</v>
      </c>
      <c r="D40" s="291" t="s">
        <v>332</v>
      </c>
      <c r="E40" s="288"/>
      <c r="F40" s="288"/>
    </row>
    <row r="41" spans="1:6" ht="25.5">
      <c r="A41" s="291">
        <v>4</v>
      </c>
      <c r="B41" s="98" t="s">
        <v>347</v>
      </c>
      <c r="C41" s="291">
        <v>2</v>
      </c>
      <c r="D41" s="291" t="s">
        <v>324</v>
      </c>
      <c r="E41" s="288"/>
      <c r="F41" s="288"/>
    </row>
    <row r="42" spans="1:6" ht="25.5">
      <c r="A42" s="291">
        <v>5</v>
      </c>
      <c r="B42" s="98" t="s">
        <v>348</v>
      </c>
      <c r="C42" s="291">
        <v>2</v>
      </c>
      <c r="D42" s="291" t="s">
        <v>324</v>
      </c>
      <c r="E42" s="288"/>
      <c r="F42" s="288"/>
    </row>
    <row r="43" spans="1:6" ht="25.5">
      <c r="A43" s="291">
        <v>6</v>
      </c>
      <c r="B43" s="98" t="s">
        <v>349</v>
      </c>
      <c r="C43" s="291">
        <v>2</v>
      </c>
      <c r="D43" s="291" t="s">
        <v>324</v>
      </c>
      <c r="E43" s="288"/>
      <c r="F43" s="288"/>
    </row>
    <row r="44" spans="1:6" s="241" customFormat="1">
      <c r="A44" s="319"/>
      <c r="B44" s="261" t="s">
        <v>350</v>
      </c>
      <c r="C44" s="238"/>
      <c r="D44" s="236"/>
      <c r="E44" s="303"/>
      <c r="F44" s="304"/>
    </row>
    <row r="45" spans="1:6">
      <c r="A45" s="315" t="s">
        <v>285</v>
      </c>
      <c r="B45" s="283" t="s">
        <v>286</v>
      </c>
      <c r="C45" s="316"/>
      <c r="D45" s="317"/>
      <c r="E45" s="288"/>
      <c r="F45" s="288"/>
    </row>
    <row r="46" spans="1:6" ht="25.5">
      <c r="A46" s="320">
        <v>1</v>
      </c>
      <c r="B46" s="98" t="s">
        <v>424</v>
      </c>
      <c r="C46" s="291">
        <v>2</v>
      </c>
      <c r="D46" s="291" t="s">
        <v>324</v>
      </c>
      <c r="E46" s="288"/>
      <c r="F46" s="288"/>
    </row>
    <row r="47" spans="1:6" ht="25.5">
      <c r="A47" s="291">
        <v>2</v>
      </c>
      <c r="B47" s="98" t="s">
        <v>425</v>
      </c>
      <c r="C47" s="291">
        <v>1</v>
      </c>
      <c r="D47" s="291" t="s">
        <v>324</v>
      </c>
      <c r="E47" s="288"/>
      <c r="F47" s="288"/>
    </row>
    <row r="48" spans="1:6" ht="51">
      <c r="A48" s="291">
        <v>3</v>
      </c>
      <c r="B48" s="98" t="s">
        <v>426</v>
      </c>
      <c r="C48" s="291">
        <v>1</v>
      </c>
      <c r="D48" s="291" t="s">
        <v>324</v>
      </c>
      <c r="E48" s="288"/>
      <c r="F48" s="288"/>
    </row>
    <row r="49" spans="1:6" ht="25.5">
      <c r="A49" s="291">
        <v>4</v>
      </c>
      <c r="B49" s="98" t="s">
        <v>427</v>
      </c>
      <c r="C49" s="291">
        <v>2</v>
      </c>
      <c r="D49" s="291" t="s">
        <v>324</v>
      </c>
      <c r="E49" s="288"/>
      <c r="F49" s="288"/>
    </row>
    <row r="50" spans="1:6" ht="51">
      <c r="A50" s="291">
        <v>5</v>
      </c>
      <c r="B50" s="98" t="s">
        <v>428</v>
      </c>
      <c r="C50" s="291">
        <v>10</v>
      </c>
      <c r="D50" s="291" t="s">
        <v>332</v>
      </c>
      <c r="E50" s="288"/>
      <c r="F50" s="288"/>
    </row>
    <row r="51" spans="1:6" ht="76.5">
      <c r="A51" s="291">
        <v>6</v>
      </c>
      <c r="B51" s="98" t="s">
        <v>429</v>
      </c>
      <c r="C51" s="291">
        <v>1</v>
      </c>
      <c r="D51" s="291" t="s">
        <v>324</v>
      </c>
      <c r="E51" s="288"/>
      <c r="F51" s="288"/>
    </row>
    <row r="52" spans="1:6" ht="51">
      <c r="A52" s="291">
        <v>7</v>
      </c>
      <c r="B52" s="98" t="s">
        <v>354</v>
      </c>
      <c r="C52" s="291">
        <v>50</v>
      </c>
      <c r="D52" s="291" t="s">
        <v>332</v>
      </c>
      <c r="E52" s="288"/>
      <c r="F52" s="288"/>
    </row>
    <row r="53" spans="1:6" ht="51">
      <c r="A53" s="321">
        <v>8</v>
      </c>
      <c r="B53" s="322" t="s">
        <v>355</v>
      </c>
      <c r="C53" s="291">
        <v>3</v>
      </c>
      <c r="D53" s="291" t="s">
        <v>324</v>
      </c>
      <c r="E53" s="288"/>
      <c r="F53" s="288"/>
    </row>
    <row r="54" spans="1:6" s="241" customFormat="1">
      <c r="A54" s="236"/>
      <c r="B54" s="261" t="s">
        <v>356</v>
      </c>
      <c r="C54" s="238"/>
      <c r="D54" s="236"/>
      <c r="E54" s="303"/>
      <c r="F54" s="304"/>
    </row>
    <row r="55" spans="1:6">
      <c r="A55" s="148" t="s">
        <v>287</v>
      </c>
      <c r="B55" s="323" t="s">
        <v>288</v>
      </c>
      <c r="C55" s="293"/>
      <c r="D55" s="101"/>
      <c r="E55" s="288"/>
      <c r="F55" s="288"/>
    </row>
    <row r="56" spans="1:6" ht="63.75">
      <c r="A56" s="320">
        <v>1</v>
      </c>
      <c r="B56" s="98" t="s">
        <v>358</v>
      </c>
      <c r="C56" s="293">
        <v>1</v>
      </c>
      <c r="D56" s="293" t="s">
        <v>324</v>
      </c>
      <c r="E56" s="288"/>
      <c r="F56" s="288"/>
    </row>
    <row r="57" spans="1:6" ht="76.5">
      <c r="A57" s="320">
        <v>2</v>
      </c>
      <c r="B57" s="98" t="s">
        <v>359</v>
      </c>
      <c r="C57" s="293">
        <v>2</v>
      </c>
      <c r="D57" s="293" t="s">
        <v>324</v>
      </c>
      <c r="E57" s="288"/>
      <c r="F57" s="288"/>
    </row>
    <row r="58" spans="1:6" ht="38.25">
      <c r="A58" s="320">
        <v>3</v>
      </c>
      <c r="B58" s="234" t="s">
        <v>360</v>
      </c>
      <c r="C58" s="232">
        <v>0</v>
      </c>
      <c r="D58" s="232" t="s">
        <v>324</v>
      </c>
      <c r="E58" s="263"/>
      <c r="F58" s="263"/>
    </row>
    <row r="59" spans="1:6" ht="25.5">
      <c r="A59" s="320">
        <v>2</v>
      </c>
      <c r="B59" s="322" t="s">
        <v>430</v>
      </c>
      <c r="C59" s="293">
        <v>1</v>
      </c>
      <c r="D59" s="293" t="s">
        <v>324</v>
      </c>
      <c r="E59" s="288"/>
      <c r="F59" s="288"/>
    </row>
    <row r="60" spans="1:6" s="241" customFormat="1">
      <c r="A60" s="236"/>
      <c r="B60" s="261" t="s">
        <v>366</v>
      </c>
      <c r="C60" s="238"/>
      <c r="D60" s="236"/>
      <c r="E60" s="303"/>
      <c r="F60" s="304"/>
    </row>
    <row r="61" spans="1:6">
      <c r="A61" s="291" t="s">
        <v>289</v>
      </c>
      <c r="B61" s="324" t="s">
        <v>290</v>
      </c>
      <c r="C61" s="101"/>
      <c r="D61" s="101"/>
      <c r="E61" s="288"/>
      <c r="F61" s="288"/>
    </row>
    <row r="62" spans="1:6" ht="127.5">
      <c r="A62" s="314">
        <v>1</v>
      </c>
      <c r="B62" s="325" t="s">
        <v>367</v>
      </c>
      <c r="C62" s="326">
        <v>2</v>
      </c>
      <c r="D62" s="326" t="s">
        <v>324</v>
      </c>
      <c r="E62" s="288"/>
      <c r="F62" s="288"/>
    </row>
    <row r="63" spans="1:6" ht="38.25">
      <c r="A63" s="291">
        <v>2</v>
      </c>
      <c r="B63" s="98" t="s">
        <v>431</v>
      </c>
      <c r="C63" s="293">
        <v>15</v>
      </c>
      <c r="D63" s="101" t="s">
        <v>332</v>
      </c>
      <c r="E63" s="288"/>
      <c r="F63" s="288"/>
    </row>
    <row r="64" spans="1:6" ht="38.25">
      <c r="A64" s="291">
        <v>3</v>
      </c>
      <c r="B64" s="98" t="s">
        <v>268</v>
      </c>
      <c r="C64" s="293">
        <v>2</v>
      </c>
      <c r="D64" s="101" t="s">
        <v>324</v>
      </c>
      <c r="E64" s="288"/>
      <c r="F64" s="288"/>
    </row>
    <row r="65" spans="1:6" ht="25.5">
      <c r="A65" s="291">
        <v>4</v>
      </c>
      <c r="B65" s="98" t="s">
        <v>269</v>
      </c>
      <c r="C65" s="293">
        <v>15</v>
      </c>
      <c r="D65" s="101" t="s">
        <v>332</v>
      </c>
      <c r="E65" s="288"/>
      <c r="F65" s="288"/>
    </row>
    <row r="66" spans="1:6" ht="25.5">
      <c r="A66" s="291">
        <v>5</v>
      </c>
      <c r="B66" s="98" t="s">
        <v>369</v>
      </c>
      <c r="C66" s="293">
        <v>15</v>
      </c>
      <c r="D66" s="101" t="s">
        <v>332</v>
      </c>
      <c r="E66" s="288"/>
      <c r="F66" s="288"/>
    </row>
    <row r="67" spans="1:6" s="241" customFormat="1">
      <c r="A67" s="319"/>
      <c r="B67" s="261" t="s">
        <v>370</v>
      </c>
      <c r="C67" s="238"/>
      <c r="D67" s="236"/>
      <c r="E67" s="303"/>
      <c r="F67" s="304"/>
    </row>
    <row r="68" spans="1:6">
      <c r="A68" s="315" t="s">
        <v>63</v>
      </c>
      <c r="B68" s="327" t="s">
        <v>377</v>
      </c>
      <c r="C68" s="328"/>
      <c r="D68" s="329"/>
      <c r="E68" s="288"/>
      <c r="F68" s="288"/>
    </row>
    <row r="69" spans="1:6" ht="38.25">
      <c r="A69" s="320">
        <v>1</v>
      </c>
      <c r="B69" s="322" t="s">
        <v>378</v>
      </c>
      <c r="C69" s="328">
        <v>50</v>
      </c>
      <c r="D69" s="329" t="s">
        <v>332</v>
      </c>
      <c r="E69" s="288"/>
      <c r="F69" s="288"/>
    </row>
    <row r="70" spans="1:6" ht="25.5">
      <c r="A70" s="320">
        <v>2</v>
      </c>
      <c r="B70" s="330" t="s">
        <v>379</v>
      </c>
      <c r="C70" s="328">
        <v>2</v>
      </c>
      <c r="D70" s="329" t="s">
        <v>324</v>
      </c>
      <c r="E70" s="288"/>
      <c r="F70" s="288"/>
    </row>
    <row r="71" spans="1:6">
      <c r="A71" s="320">
        <v>3</v>
      </c>
      <c r="B71" s="330" t="s">
        <v>383</v>
      </c>
      <c r="C71" s="328">
        <v>2</v>
      </c>
      <c r="D71" s="329" t="s">
        <v>324</v>
      </c>
      <c r="E71" s="288"/>
      <c r="F71" s="288"/>
    </row>
    <row r="72" spans="1:6">
      <c r="A72" s="320">
        <v>4</v>
      </c>
      <c r="B72" s="330" t="s">
        <v>384</v>
      </c>
      <c r="C72" s="328">
        <v>2</v>
      </c>
      <c r="D72" s="329" t="s">
        <v>324</v>
      </c>
      <c r="E72" s="288"/>
      <c r="F72" s="288"/>
    </row>
    <row r="73" spans="1:6">
      <c r="A73" s="331"/>
      <c r="B73" s="261" t="s">
        <v>432</v>
      </c>
      <c r="C73" s="266"/>
      <c r="D73" s="267"/>
      <c r="E73" s="267"/>
      <c r="F73" s="304"/>
    </row>
    <row r="74" spans="1:6">
      <c r="A74" s="309" t="s">
        <v>243</v>
      </c>
      <c r="B74" s="332" t="s">
        <v>414</v>
      </c>
      <c r="C74" s="333"/>
      <c r="D74" s="301"/>
      <c r="E74" s="288"/>
      <c r="F74" s="288"/>
    </row>
    <row r="75" spans="1:6" ht="51">
      <c r="A75" s="300">
        <v>1</v>
      </c>
      <c r="B75" s="318" t="s">
        <v>433</v>
      </c>
      <c r="C75" s="284">
        <v>2</v>
      </c>
      <c r="D75" s="282" t="s">
        <v>324</v>
      </c>
      <c r="E75" s="233"/>
      <c r="F75" s="288"/>
    </row>
    <row r="76" spans="1:6" ht="51">
      <c r="A76" s="300">
        <v>2</v>
      </c>
      <c r="B76" s="98" t="s">
        <v>392</v>
      </c>
      <c r="C76" s="284">
        <v>2</v>
      </c>
      <c r="D76" s="282" t="s">
        <v>324</v>
      </c>
      <c r="E76" s="288"/>
      <c r="F76" s="288"/>
    </row>
    <row r="77" spans="1:6">
      <c r="A77" s="300">
        <v>4</v>
      </c>
      <c r="B77" s="98" t="s">
        <v>393</v>
      </c>
      <c r="C77" s="284">
        <v>5</v>
      </c>
      <c r="D77" s="291" t="s">
        <v>332</v>
      </c>
      <c r="E77" s="288"/>
      <c r="F77" s="288"/>
    </row>
    <row r="78" spans="1:6">
      <c r="A78" s="300">
        <v>5</v>
      </c>
      <c r="B78" s="98" t="s">
        <v>394</v>
      </c>
      <c r="C78" s="284">
        <v>5</v>
      </c>
      <c r="D78" s="291" t="s">
        <v>332</v>
      </c>
      <c r="E78" s="288"/>
      <c r="F78" s="288"/>
    </row>
    <row r="79" spans="1:6" ht="25.5">
      <c r="A79" s="300">
        <v>6</v>
      </c>
      <c r="B79" s="334" t="s">
        <v>434</v>
      </c>
      <c r="C79" s="335">
        <v>1</v>
      </c>
      <c r="D79" s="335" t="s">
        <v>321</v>
      </c>
      <c r="E79" s="288"/>
      <c r="F79" s="288"/>
    </row>
    <row r="80" spans="1:6">
      <c r="A80" s="236"/>
      <c r="B80" s="261" t="s">
        <v>435</v>
      </c>
      <c r="C80" s="238"/>
      <c r="D80" s="236"/>
      <c r="E80" s="239"/>
      <c r="F80" s="281"/>
    </row>
  </sheetData>
  <mergeCells count="9">
    <mergeCell ref="A1:F1"/>
    <mergeCell ref="A2:F2"/>
    <mergeCell ref="A3:F3"/>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91" orientation="portrait" r:id="rId1"/>
  <headerFooter>
    <oddHeader>&amp;LATM  BOQ</oddHeader>
    <oddFooter>&amp;LClient : M/s Punjab &amp; Sind Bank.Chennai ZO.&amp;C&amp;P of &amp;N&amp;RArchitect: M/S Nanda &amp;&amp; Associates</oddFooter>
  </headerFooter>
  <rowBreaks count="1" manualBreakCount="1">
    <brk id="6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view="pageBreakPreview" topLeftCell="A16" zoomScaleNormal="100" zoomScaleSheetLayoutView="100" workbookViewId="0">
      <selection activeCell="E6" sqref="E6:F26"/>
    </sheetView>
  </sheetViews>
  <sheetFormatPr defaultRowHeight="12.75"/>
  <cols>
    <col min="1" max="1" width="5.85546875" customWidth="1"/>
    <col min="2" max="2" width="64.5703125" customWidth="1"/>
    <col min="3" max="3" width="5.5703125" bestFit="1" customWidth="1"/>
    <col min="4" max="4" width="5.28515625" bestFit="1" customWidth="1"/>
    <col min="5" max="5" width="10.42578125" customWidth="1"/>
    <col min="6" max="6" width="15.7109375" customWidth="1"/>
  </cols>
  <sheetData>
    <row r="1" spans="1:6" s="1" customFormat="1" ht="24.95" customHeight="1">
      <c r="A1" s="399" t="s">
        <v>209</v>
      </c>
      <c r="B1" s="399"/>
      <c r="C1" s="399"/>
      <c r="D1" s="399"/>
      <c r="E1" s="399"/>
      <c r="F1" s="399"/>
    </row>
    <row r="2" spans="1:6" s="1" customFormat="1" ht="33.75" customHeight="1">
      <c r="A2" s="399" t="s">
        <v>451</v>
      </c>
      <c r="B2" s="399"/>
      <c r="C2" s="399"/>
      <c r="D2" s="399"/>
      <c r="E2" s="399"/>
      <c r="F2" s="399"/>
    </row>
    <row r="3" spans="1:6" s="1" customFormat="1" ht="24.95" customHeight="1">
      <c r="A3" s="416" t="s">
        <v>454</v>
      </c>
      <c r="B3" s="416"/>
      <c r="C3" s="416"/>
      <c r="D3" s="416"/>
      <c r="E3" s="416"/>
      <c r="F3" s="416"/>
    </row>
    <row r="4" spans="1:6">
      <c r="A4" s="422" t="s">
        <v>273</v>
      </c>
      <c r="B4" s="424" t="s">
        <v>274</v>
      </c>
      <c r="C4" s="426" t="s">
        <v>275</v>
      </c>
      <c r="D4" s="422" t="s">
        <v>276</v>
      </c>
      <c r="E4" s="426" t="s">
        <v>3</v>
      </c>
      <c r="F4" s="426" t="s">
        <v>277</v>
      </c>
    </row>
    <row r="5" spans="1:6">
      <c r="A5" s="423"/>
      <c r="B5" s="425"/>
      <c r="C5" s="427"/>
      <c r="D5" s="423"/>
      <c r="E5" s="427" t="s">
        <v>3</v>
      </c>
      <c r="F5" s="427" t="s">
        <v>277</v>
      </c>
    </row>
    <row r="6" spans="1:6">
      <c r="A6" s="282"/>
      <c r="B6" s="336"/>
      <c r="C6" s="284"/>
      <c r="D6" s="282"/>
      <c r="E6" s="285"/>
      <c r="F6" s="285"/>
    </row>
    <row r="7" spans="1:6">
      <c r="A7" s="282" t="s">
        <v>256</v>
      </c>
      <c r="B7" s="98" t="s">
        <v>436</v>
      </c>
      <c r="C7" s="284"/>
      <c r="D7" s="282"/>
      <c r="E7" s="285"/>
      <c r="F7" s="285"/>
    </row>
    <row r="8" spans="1:6">
      <c r="A8" s="282" t="s">
        <v>62</v>
      </c>
      <c r="B8" s="98" t="s">
        <v>437</v>
      </c>
      <c r="C8" s="284"/>
      <c r="D8" s="282"/>
      <c r="E8" s="285"/>
      <c r="F8" s="285"/>
    </row>
    <row r="9" spans="1:6">
      <c r="A9" s="282"/>
      <c r="B9" s="336"/>
      <c r="C9" s="284"/>
      <c r="D9" s="282"/>
      <c r="E9" s="285"/>
      <c r="F9" s="285"/>
    </row>
    <row r="10" spans="1:6" ht="21.75" customHeight="1">
      <c r="A10" s="337"/>
      <c r="B10" s="261" t="s">
        <v>293</v>
      </c>
      <c r="C10" s="338"/>
      <c r="D10" s="337"/>
      <c r="E10" s="339"/>
      <c r="F10" s="281"/>
    </row>
    <row r="11" spans="1:6">
      <c r="A11" s="282"/>
      <c r="B11" s="283" t="s">
        <v>438</v>
      </c>
      <c r="C11" s="284"/>
      <c r="D11" s="282"/>
      <c r="E11" s="285"/>
      <c r="F11" s="286"/>
    </row>
    <row r="12" spans="1:6" ht="62.25" customHeight="1">
      <c r="A12" s="282">
        <v>1</v>
      </c>
      <c r="B12" s="336" t="s">
        <v>257</v>
      </c>
      <c r="C12" s="284">
        <v>3</v>
      </c>
      <c r="D12" s="282" t="s">
        <v>324</v>
      </c>
      <c r="E12" s="285"/>
      <c r="F12" s="285"/>
    </row>
    <row r="13" spans="1:6" ht="38.25">
      <c r="A13" s="282">
        <v>2</v>
      </c>
      <c r="B13" s="336" t="s">
        <v>258</v>
      </c>
      <c r="C13" s="284">
        <v>16</v>
      </c>
      <c r="D13" s="282" t="s">
        <v>324</v>
      </c>
      <c r="E13" s="285"/>
      <c r="F13" s="285"/>
    </row>
    <row r="14" spans="1:6" ht="38.25">
      <c r="A14" s="282">
        <v>3</v>
      </c>
      <c r="B14" s="336" t="s">
        <v>259</v>
      </c>
      <c r="C14" s="284">
        <v>8</v>
      </c>
      <c r="D14" s="282" t="s">
        <v>324</v>
      </c>
      <c r="E14" s="285"/>
      <c r="F14" s="285"/>
    </row>
    <row r="15" spans="1:6" s="342" customFormat="1" ht="38.25">
      <c r="A15" s="282">
        <v>4</v>
      </c>
      <c r="B15" s="340" t="s">
        <v>260</v>
      </c>
      <c r="C15" s="341">
        <v>3</v>
      </c>
      <c r="D15" s="341" t="s">
        <v>324</v>
      </c>
      <c r="E15" s="341"/>
      <c r="F15" s="341"/>
    </row>
    <row r="16" spans="1:6" ht="51">
      <c r="A16" s="282">
        <v>5</v>
      </c>
      <c r="B16" s="336" t="s">
        <v>261</v>
      </c>
      <c r="C16" s="284">
        <v>2</v>
      </c>
      <c r="D16" s="282" t="s">
        <v>324</v>
      </c>
      <c r="E16" s="285"/>
      <c r="F16" s="285"/>
    </row>
    <row r="17" spans="1:6" ht="63.75">
      <c r="A17" s="282">
        <v>6</v>
      </c>
      <c r="B17" s="336" t="s">
        <v>262</v>
      </c>
      <c r="C17" s="290"/>
      <c r="D17" s="291"/>
      <c r="E17" s="285"/>
      <c r="F17" s="285"/>
    </row>
    <row r="18" spans="1:6">
      <c r="A18" s="101"/>
      <c r="B18" s="343" t="s">
        <v>263</v>
      </c>
      <c r="C18" s="293">
        <v>1</v>
      </c>
      <c r="D18" s="101" t="s">
        <v>324</v>
      </c>
      <c r="E18" s="294"/>
      <c r="F18" s="294"/>
    </row>
    <row r="19" spans="1:6">
      <c r="A19" s="101"/>
      <c r="B19" s="344" t="s">
        <v>264</v>
      </c>
      <c r="C19" s="345"/>
      <c r="D19" s="345"/>
      <c r="E19" s="346"/>
      <c r="F19" s="347"/>
    </row>
    <row r="20" spans="1:6" ht="51">
      <c r="A20" s="282">
        <v>9</v>
      </c>
      <c r="B20" s="343" t="s">
        <v>265</v>
      </c>
      <c r="C20" s="348">
        <v>200</v>
      </c>
      <c r="D20" s="348" t="s">
        <v>306</v>
      </c>
      <c r="E20" s="349"/>
      <c r="F20" s="350"/>
    </row>
    <row r="21" spans="1:6" ht="21.75" customHeight="1">
      <c r="A21" s="236"/>
      <c r="B21" s="237" t="s">
        <v>439</v>
      </c>
      <c r="C21" s="238"/>
      <c r="D21" s="236"/>
      <c r="E21" s="239"/>
      <c r="F21" s="281"/>
    </row>
    <row r="22" spans="1:6">
      <c r="A22" s="282"/>
      <c r="B22" s="351"/>
      <c r="C22" s="284"/>
      <c r="D22" s="282"/>
      <c r="E22" s="285"/>
      <c r="F22" s="285"/>
    </row>
    <row r="23" spans="1:6">
      <c r="A23" s="149"/>
      <c r="B23" s="327" t="s">
        <v>440</v>
      </c>
      <c r="C23" s="149"/>
      <c r="D23" s="101"/>
      <c r="E23" s="294"/>
      <c r="F23" s="294"/>
    </row>
    <row r="24" spans="1:6" ht="38.25">
      <c r="A24" s="282">
        <v>1</v>
      </c>
      <c r="B24" s="352" t="s">
        <v>441</v>
      </c>
      <c r="C24" s="293">
        <v>1</v>
      </c>
      <c r="D24" s="101" t="s">
        <v>324</v>
      </c>
      <c r="E24" s="294"/>
      <c r="F24" s="294"/>
    </row>
    <row r="25" spans="1:6">
      <c r="A25" s="282"/>
      <c r="B25" s="289"/>
      <c r="C25" s="326"/>
      <c r="D25" s="282"/>
      <c r="E25" s="349"/>
      <c r="F25" s="353"/>
    </row>
    <row r="26" spans="1:6" ht="21.75" customHeight="1">
      <c r="A26" s="236"/>
      <c r="B26" s="237" t="s">
        <v>442</v>
      </c>
      <c r="C26" s="238"/>
      <c r="D26" s="236"/>
      <c r="E26" s="239"/>
      <c r="F26" s="281"/>
    </row>
  </sheetData>
  <mergeCells count="9">
    <mergeCell ref="A1:F1"/>
    <mergeCell ref="A2:F2"/>
    <mergeCell ref="A3:F3"/>
    <mergeCell ref="A4:A5"/>
    <mergeCell ref="B4:B5"/>
    <mergeCell ref="C4:C5"/>
    <mergeCell ref="D4:D5"/>
    <mergeCell ref="E4:E5"/>
    <mergeCell ref="F4:F5"/>
  </mergeCells>
  <pageMargins left="0.70866141732283472" right="0.70866141732283472" top="0.74803149606299213" bottom="0.74803149606299213" header="0.31496062992125984" footer="0.31496062992125984"/>
  <pageSetup paperSize="9" scale="79" orientation="portrait" r:id="rId1"/>
  <headerFooter>
    <oddHeader xml:space="preserve">&amp;LFAS BOQ </oddHeader>
    <oddFooter>&amp;LClient : M/s Punjab &amp; Sind Bank.Chennai ZO.&amp;C&amp;P of &amp;N&amp;RArchitect: M/S Nanda &amp;&amp; Associates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44"/>
  <sheetViews>
    <sheetView view="pageBreakPreview" zoomScaleSheetLayoutView="100" workbookViewId="0">
      <selection activeCell="A3" sqref="A3:C3"/>
    </sheetView>
  </sheetViews>
  <sheetFormatPr defaultRowHeight="12.75"/>
  <cols>
    <col min="1" max="1" width="5.85546875" style="11" customWidth="1"/>
    <col min="2" max="2" width="29.42578125" style="11" customWidth="1"/>
    <col min="3" max="3" width="60.140625" style="11" customWidth="1"/>
    <col min="4" max="16384" width="9.140625" style="11"/>
  </cols>
  <sheetData>
    <row r="1" spans="1:9" ht="24.95" customHeight="1">
      <c r="A1" s="407" t="s">
        <v>207</v>
      </c>
      <c r="B1" s="408"/>
      <c r="C1" s="409"/>
      <c r="D1" s="10"/>
      <c r="E1" s="10"/>
      <c r="F1" s="10"/>
      <c r="G1" s="4"/>
    </row>
    <row r="2" spans="1:9" ht="33" customHeight="1">
      <c r="A2" s="410" t="s">
        <v>206</v>
      </c>
      <c r="B2" s="411"/>
      <c r="C2" s="412"/>
      <c r="D2" s="10"/>
      <c r="E2" s="10"/>
      <c r="F2" s="10"/>
      <c r="G2" s="12"/>
      <c r="H2" s="12"/>
      <c r="I2" s="12"/>
    </row>
    <row r="3" spans="1:9" ht="33" customHeight="1" thickBot="1">
      <c r="A3" s="438" t="s">
        <v>174</v>
      </c>
      <c r="B3" s="439"/>
      <c r="C3" s="440"/>
      <c r="D3" s="10"/>
      <c r="E3" s="10"/>
      <c r="F3" s="10"/>
      <c r="G3" s="12"/>
      <c r="H3" s="12"/>
      <c r="I3" s="12"/>
    </row>
    <row r="4" spans="1:9" ht="15.75" thickBot="1">
      <c r="A4" s="435" t="s">
        <v>24</v>
      </c>
      <c r="B4" s="436"/>
      <c r="C4" s="437"/>
      <c r="D4" s="13"/>
      <c r="E4" s="13"/>
      <c r="F4" s="13"/>
      <c r="G4" s="13"/>
      <c r="H4" s="13"/>
      <c r="I4" s="13"/>
    </row>
    <row r="5" spans="1:9" ht="14.25">
      <c r="A5" s="92"/>
      <c r="B5" s="14"/>
      <c r="C5" s="93"/>
      <c r="D5" s="13"/>
      <c r="E5" s="13"/>
      <c r="F5" s="13"/>
      <c r="G5" s="13"/>
      <c r="H5" s="13"/>
      <c r="I5" s="13"/>
    </row>
    <row r="6" spans="1:9" ht="14.25">
      <c r="A6" s="94">
        <v>1</v>
      </c>
      <c r="B6" s="15" t="s">
        <v>25</v>
      </c>
      <c r="C6" s="95" t="s">
        <v>26</v>
      </c>
      <c r="D6" s="13"/>
      <c r="E6" s="13"/>
      <c r="F6" s="13"/>
      <c r="G6" s="13"/>
      <c r="H6" s="16"/>
      <c r="I6" s="16"/>
    </row>
    <row r="7" spans="1:9" ht="14.25">
      <c r="A7" s="94"/>
      <c r="B7" s="17"/>
      <c r="C7" s="95"/>
      <c r="D7" s="13"/>
      <c r="E7" s="13"/>
      <c r="F7" s="13"/>
      <c r="G7" s="13"/>
      <c r="H7" s="16"/>
      <c r="I7" s="16"/>
    </row>
    <row r="8" spans="1:9" ht="14.25">
      <c r="A8" s="94">
        <v>2</v>
      </c>
      <c r="B8" s="17" t="s">
        <v>27</v>
      </c>
      <c r="C8" s="95" t="s">
        <v>28</v>
      </c>
      <c r="D8" s="13"/>
      <c r="E8" s="13"/>
      <c r="F8" s="13"/>
      <c r="G8" s="13"/>
      <c r="H8" s="18"/>
      <c r="I8" s="18"/>
    </row>
    <row r="9" spans="1:9" ht="14.25">
      <c r="A9" s="94"/>
      <c r="B9" s="19"/>
      <c r="C9" s="95"/>
      <c r="D9" s="13"/>
      <c r="E9" s="13"/>
      <c r="F9" s="13"/>
      <c r="G9" s="13"/>
      <c r="H9" s="18"/>
      <c r="I9" s="18"/>
    </row>
    <row r="10" spans="1:9" ht="15.75" customHeight="1">
      <c r="A10" s="94">
        <v>3</v>
      </c>
      <c r="B10" s="19" t="s">
        <v>29</v>
      </c>
      <c r="C10" s="95" t="s">
        <v>30</v>
      </c>
      <c r="D10" s="13"/>
      <c r="E10" s="13"/>
      <c r="F10" s="13"/>
      <c r="G10" s="13"/>
      <c r="H10" s="18"/>
      <c r="I10" s="18"/>
    </row>
    <row r="11" spans="1:9" ht="14.25">
      <c r="A11" s="94"/>
      <c r="B11" s="19"/>
      <c r="C11" s="95"/>
      <c r="D11" s="13"/>
      <c r="E11" s="13"/>
      <c r="F11" s="13"/>
      <c r="G11" s="13"/>
      <c r="H11" s="18"/>
      <c r="I11" s="18"/>
    </row>
    <row r="12" spans="1:9" ht="14.25">
      <c r="A12" s="96">
        <v>4</v>
      </c>
      <c r="B12" s="20" t="s">
        <v>31</v>
      </c>
      <c r="C12" s="95" t="s">
        <v>32</v>
      </c>
      <c r="D12" s="13"/>
      <c r="E12" s="13"/>
      <c r="F12" s="13"/>
      <c r="G12" s="13"/>
      <c r="H12" s="18"/>
      <c r="I12" s="18"/>
    </row>
    <row r="13" spans="1:9" ht="14.25">
      <c r="A13" s="96"/>
      <c r="B13" s="21"/>
      <c r="C13" s="95"/>
      <c r="D13" s="13"/>
      <c r="E13" s="13"/>
      <c r="F13" s="13"/>
      <c r="G13" s="13"/>
      <c r="H13" s="18"/>
      <c r="I13" s="18"/>
    </row>
    <row r="14" spans="1:9" ht="14.25">
      <c r="A14" s="96">
        <v>5</v>
      </c>
      <c r="B14" s="21" t="s">
        <v>33</v>
      </c>
      <c r="C14" s="95" t="s">
        <v>34</v>
      </c>
      <c r="D14" s="13"/>
      <c r="E14" s="13"/>
      <c r="F14" s="13"/>
      <c r="G14" s="13"/>
      <c r="H14" s="18"/>
      <c r="I14" s="18"/>
    </row>
    <row r="15" spans="1:9" ht="14.25">
      <c r="A15" s="96"/>
      <c r="B15" s="21"/>
      <c r="C15" s="95"/>
      <c r="D15" s="13"/>
      <c r="E15" s="13"/>
      <c r="F15" s="13"/>
      <c r="G15" s="13"/>
      <c r="H15" s="18"/>
      <c r="I15" s="18"/>
    </row>
    <row r="16" spans="1:9" ht="14.25" customHeight="1">
      <c r="A16" s="96">
        <v>6</v>
      </c>
      <c r="B16" s="21" t="s">
        <v>35</v>
      </c>
      <c r="C16" s="95" t="s">
        <v>178</v>
      </c>
      <c r="D16" s="13"/>
      <c r="E16" s="13"/>
      <c r="F16" s="13"/>
      <c r="G16" s="13"/>
      <c r="H16" s="18"/>
      <c r="I16" s="18"/>
    </row>
    <row r="17" spans="1:9" ht="14.25">
      <c r="A17" s="96"/>
      <c r="B17" s="21"/>
      <c r="C17" s="95"/>
      <c r="D17" s="13"/>
      <c r="E17" s="13"/>
      <c r="F17" s="13"/>
      <c r="G17" s="13"/>
      <c r="H17" s="18"/>
      <c r="I17" s="18"/>
    </row>
    <row r="18" spans="1:9" ht="14.25">
      <c r="A18" s="96">
        <v>7</v>
      </c>
      <c r="B18" s="21" t="s">
        <v>36</v>
      </c>
      <c r="C18" s="95" t="s">
        <v>37</v>
      </c>
      <c r="D18" s="13"/>
      <c r="E18" s="13"/>
      <c r="F18" s="13"/>
      <c r="G18" s="13"/>
      <c r="H18" s="18"/>
      <c r="I18" s="18"/>
    </row>
    <row r="19" spans="1:9" ht="14.25">
      <c r="A19" s="96"/>
      <c r="B19" s="19"/>
      <c r="C19" s="95"/>
      <c r="D19" s="13"/>
      <c r="E19" s="13"/>
      <c r="F19" s="13"/>
      <c r="G19" s="13"/>
      <c r="H19" s="18"/>
      <c r="I19" s="18"/>
    </row>
    <row r="20" spans="1:9" ht="14.25">
      <c r="A20" s="94">
        <v>8</v>
      </c>
      <c r="B20" s="17" t="s">
        <v>38</v>
      </c>
      <c r="C20" s="95" t="s">
        <v>39</v>
      </c>
      <c r="D20" s="13"/>
      <c r="E20" s="13"/>
      <c r="F20" s="13"/>
      <c r="G20" s="13"/>
      <c r="H20" s="18"/>
      <c r="I20" s="18"/>
    </row>
    <row r="21" spans="1:9" ht="14.25">
      <c r="A21" s="94"/>
      <c r="B21" s="19"/>
      <c r="C21" s="95"/>
      <c r="D21" s="13"/>
      <c r="E21" s="13"/>
      <c r="F21" s="13"/>
      <c r="G21" s="13"/>
      <c r="H21" s="18"/>
      <c r="I21" s="18"/>
    </row>
    <row r="22" spans="1:9" ht="18.75" customHeight="1">
      <c r="A22" s="94">
        <v>9</v>
      </c>
      <c r="B22" s="19" t="s">
        <v>40</v>
      </c>
      <c r="C22" s="95" t="s">
        <v>41</v>
      </c>
      <c r="D22" s="13"/>
      <c r="E22" s="13"/>
      <c r="F22" s="13"/>
      <c r="G22" s="13"/>
      <c r="H22" s="18"/>
      <c r="I22" s="18"/>
    </row>
    <row r="23" spans="1:9" ht="15">
      <c r="A23" s="94"/>
      <c r="B23" s="22"/>
      <c r="C23" s="95"/>
      <c r="D23" s="13"/>
      <c r="E23" s="13"/>
      <c r="F23" s="13"/>
      <c r="G23" s="13"/>
      <c r="H23" s="18"/>
      <c r="I23" s="18"/>
    </row>
    <row r="24" spans="1:9" ht="22.5" customHeight="1">
      <c r="A24" s="94">
        <v>10</v>
      </c>
      <c r="B24" s="36" t="s">
        <v>42</v>
      </c>
      <c r="C24" s="97" t="s">
        <v>179</v>
      </c>
      <c r="D24" s="13"/>
      <c r="E24" s="13"/>
      <c r="F24" s="13"/>
      <c r="G24" s="13"/>
      <c r="H24" s="18"/>
      <c r="I24" s="18"/>
    </row>
    <row r="25" spans="1:9" ht="14.25">
      <c r="A25" s="94"/>
      <c r="B25" s="19"/>
      <c r="C25" s="95"/>
      <c r="D25" s="13"/>
      <c r="E25" s="13"/>
      <c r="F25" s="13"/>
      <c r="G25" s="13"/>
      <c r="H25" s="18"/>
      <c r="I25" s="18"/>
    </row>
    <row r="26" spans="1:9" ht="18" customHeight="1">
      <c r="A26" s="94">
        <v>11</v>
      </c>
      <c r="B26" s="19" t="s">
        <v>43</v>
      </c>
      <c r="C26" s="97" t="s">
        <v>205</v>
      </c>
      <c r="D26" s="13"/>
      <c r="E26" s="13"/>
      <c r="F26" s="13"/>
      <c r="G26" s="13"/>
      <c r="H26" s="18"/>
      <c r="I26" s="18"/>
    </row>
    <row r="27" spans="1:9" ht="14.25">
      <c r="A27" s="94"/>
      <c r="B27" s="19"/>
      <c r="C27" s="95"/>
      <c r="D27" s="13"/>
      <c r="E27" s="13"/>
      <c r="F27" s="13"/>
      <c r="G27" s="13"/>
      <c r="H27" s="18"/>
      <c r="I27" s="18"/>
    </row>
    <row r="28" spans="1:9" ht="21" customHeight="1">
      <c r="A28" s="94">
        <v>12</v>
      </c>
      <c r="B28" s="19" t="s">
        <v>44</v>
      </c>
      <c r="C28" s="97" t="s">
        <v>205</v>
      </c>
      <c r="D28" s="13"/>
      <c r="E28" s="13"/>
      <c r="F28" s="13"/>
      <c r="G28" s="13"/>
      <c r="H28" s="18"/>
      <c r="I28" s="18"/>
    </row>
    <row r="29" spans="1:9" ht="14.25">
      <c r="A29" s="94"/>
      <c r="B29" s="19"/>
      <c r="C29" s="95"/>
      <c r="D29" s="13"/>
      <c r="E29" s="13"/>
      <c r="F29" s="13"/>
      <c r="G29" s="13"/>
      <c r="H29" s="23"/>
      <c r="I29" s="23"/>
    </row>
    <row r="30" spans="1:9" ht="21.75" customHeight="1">
      <c r="A30" s="94">
        <v>13</v>
      </c>
      <c r="B30" s="36" t="s">
        <v>45</v>
      </c>
      <c r="C30" s="97" t="s">
        <v>46</v>
      </c>
      <c r="D30" s="13"/>
      <c r="E30" s="13"/>
      <c r="F30" s="13"/>
      <c r="G30" s="13"/>
      <c r="H30" s="18"/>
      <c r="I30" s="18"/>
    </row>
    <row r="31" spans="1:9" ht="15">
      <c r="A31" s="94"/>
      <c r="B31" s="24"/>
      <c r="C31" s="95"/>
      <c r="D31" s="13"/>
      <c r="E31" s="13"/>
      <c r="F31" s="13"/>
      <c r="G31" s="13"/>
      <c r="H31" s="18"/>
      <c r="I31" s="18"/>
    </row>
    <row r="32" spans="1:9" ht="15" customHeight="1">
      <c r="A32" s="94">
        <v>14</v>
      </c>
      <c r="B32" s="19" t="s">
        <v>47</v>
      </c>
      <c r="C32" s="95" t="s">
        <v>48</v>
      </c>
      <c r="D32" s="13"/>
      <c r="E32" s="13"/>
      <c r="F32" s="13"/>
      <c r="G32" s="13"/>
      <c r="H32" s="18"/>
      <c r="I32" s="18"/>
    </row>
    <row r="33" spans="1:9" ht="14.25">
      <c r="A33" s="94"/>
      <c r="B33" s="19"/>
      <c r="C33" s="95"/>
      <c r="D33" s="13"/>
      <c r="E33" s="13"/>
      <c r="F33" s="13"/>
      <c r="G33" s="13"/>
      <c r="H33" s="18"/>
      <c r="I33" s="18"/>
    </row>
    <row r="34" spans="1:9" ht="14.25">
      <c r="A34" s="94">
        <v>15</v>
      </c>
      <c r="B34" s="140" t="s">
        <v>49</v>
      </c>
      <c r="C34" s="97" t="s">
        <v>50</v>
      </c>
      <c r="D34" s="13"/>
      <c r="E34" s="13"/>
      <c r="F34" s="13"/>
      <c r="G34" s="13"/>
      <c r="H34" s="18"/>
      <c r="I34" s="18"/>
    </row>
    <row r="35" spans="1:9" ht="14.25">
      <c r="A35" s="94"/>
      <c r="B35" s="140"/>
      <c r="C35" s="97"/>
      <c r="D35" s="13"/>
      <c r="E35" s="13"/>
      <c r="F35" s="13"/>
      <c r="G35" s="13"/>
      <c r="H35" s="18"/>
      <c r="I35" s="18"/>
    </row>
    <row r="36" spans="1:9" ht="14.25">
      <c r="A36" s="94">
        <v>16</v>
      </c>
      <c r="B36" s="140" t="s">
        <v>51</v>
      </c>
      <c r="C36" s="97" t="s">
        <v>52</v>
      </c>
      <c r="D36" s="13"/>
      <c r="E36" s="13"/>
      <c r="F36" s="13"/>
      <c r="G36" s="13"/>
      <c r="H36" s="18"/>
      <c r="I36" s="18"/>
    </row>
    <row r="37" spans="1:9" ht="15">
      <c r="A37" s="94"/>
      <c r="B37" s="141"/>
      <c r="C37" s="97"/>
      <c r="D37" s="13"/>
      <c r="E37" s="13"/>
      <c r="F37" s="13"/>
      <c r="G37" s="13"/>
      <c r="H37" s="18"/>
      <c r="I37" s="18"/>
    </row>
    <row r="38" spans="1:9" ht="14.25">
      <c r="A38" s="94">
        <v>17</v>
      </c>
      <c r="B38" s="140" t="s">
        <v>53</v>
      </c>
      <c r="C38" s="97" t="s">
        <v>54</v>
      </c>
      <c r="D38" s="13"/>
      <c r="E38" s="13"/>
      <c r="F38" s="13"/>
      <c r="G38" s="13"/>
      <c r="H38" s="18"/>
      <c r="I38" s="18"/>
    </row>
    <row r="39" spans="1:9" ht="14.25">
      <c r="A39" s="94"/>
      <c r="B39" s="140"/>
      <c r="C39" s="97"/>
      <c r="D39" s="13"/>
      <c r="E39" s="13"/>
      <c r="F39" s="13"/>
      <c r="G39" s="13"/>
      <c r="H39" s="18"/>
      <c r="I39" s="18"/>
    </row>
    <row r="40" spans="1:9" ht="20.25" customHeight="1">
      <c r="A40" s="94">
        <v>18</v>
      </c>
      <c r="B40" s="140" t="s">
        <v>55</v>
      </c>
      <c r="C40" s="97" t="s">
        <v>56</v>
      </c>
      <c r="D40" s="13"/>
      <c r="E40" s="13"/>
      <c r="F40" s="13"/>
      <c r="G40" s="13"/>
      <c r="H40" s="18"/>
      <c r="I40" s="18"/>
    </row>
    <row r="41" spans="1:9" ht="15">
      <c r="A41" s="94"/>
      <c r="B41" s="141"/>
      <c r="C41" s="97"/>
      <c r="D41" s="13"/>
      <c r="E41" s="13"/>
      <c r="F41" s="13"/>
      <c r="G41" s="13"/>
      <c r="H41" s="18"/>
      <c r="I41" s="18"/>
    </row>
    <row r="42" spans="1:9" ht="20.25" customHeight="1">
      <c r="A42" s="94">
        <v>19</v>
      </c>
      <c r="B42" s="140" t="s">
        <v>57</v>
      </c>
      <c r="C42" s="97" t="s">
        <v>58</v>
      </c>
      <c r="D42" s="13"/>
      <c r="E42" s="13"/>
      <c r="F42" s="13"/>
      <c r="G42" s="13"/>
      <c r="H42" s="18"/>
      <c r="I42" s="18"/>
    </row>
    <row r="43" spans="1:9" ht="15">
      <c r="A43" s="94"/>
      <c r="B43" s="25"/>
      <c r="C43" s="97"/>
      <c r="D43" s="13"/>
      <c r="E43" s="13"/>
      <c r="F43" s="13"/>
      <c r="G43" s="13"/>
      <c r="H43" s="18"/>
      <c r="I43" s="18"/>
    </row>
    <row r="44" spans="1:9" ht="23.25" customHeight="1">
      <c r="A44" s="94">
        <v>20</v>
      </c>
      <c r="B44" s="140" t="s">
        <v>59</v>
      </c>
      <c r="C44" s="97" t="s">
        <v>58</v>
      </c>
      <c r="D44" s="13"/>
      <c r="E44" s="13"/>
      <c r="F44" s="13"/>
      <c r="G44" s="13"/>
      <c r="H44" s="18"/>
      <c r="I44" s="18"/>
    </row>
  </sheetData>
  <mergeCells count="4">
    <mergeCell ref="A4:C4"/>
    <mergeCell ref="A1:C1"/>
    <mergeCell ref="A2:C2"/>
    <mergeCell ref="A3:C3"/>
  </mergeCells>
  <printOptions horizontalCentered="1"/>
  <pageMargins left="0.51181102362204722" right="0.39370078740157483" top="0.74803149606299213" bottom="0.51181102362204722" header="0.31496062992125984" footer="0.31496062992125984"/>
  <pageSetup paperSize="9" orientation="portrait" r:id="rId1"/>
  <headerFooter>
    <oddHeader>&amp;L&amp;"Arial,Bold"&amp;9&amp;A</oddHeader>
    <oddFooter>&amp;L&amp;9Client : M/s Punjab &amp; Sind Bank.Chennai ZO.&amp;C&amp;P of &amp;N&amp;R&amp;9Architect: M/s.Nanda &amp;&amp; Associates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Summary </vt:lpstr>
      <vt:lpstr>CIVIL_BOQ</vt:lpstr>
      <vt:lpstr>BOQ - Interior</vt:lpstr>
      <vt:lpstr>Electrical Works </vt:lpstr>
      <vt:lpstr>HVAC Works </vt:lpstr>
      <vt:lpstr>CCTV Works </vt:lpstr>
      <vt:lpstr>A.T.M Works </vt:lpstr>
      <vt:lpstr>F.A.S</vt:lpstr>
      <vt:lpstr>INTERIOR - MOM</vt:lpstr>
      <vt:lpstr>MAKE OF MATERIAL</vt:lpstr>
      <vt:lpstr>ELE-MOM (2)</vt:lpstr>
      <vt:lpstr>ELE-MOM</vt:lpstr>
      <vt:lpstr>'A.T.M Works '!Print_Area</vt:lpstr>
      <vt:lpstr>'BOQ - Interior'!Print_Area</vt:lpstr>
      <vt:lpstr>CIVIL_BOQ!Print_Area</vt:lpstr>
      <vt:lpstr>'Electrical Works '!Print_Area</vt:lpstr>
      <vt:lpstr>'ELE-MOM'!Print_Area</vt:lpstr>
      <vt:lpstr>'ELE-MOM (2)'!Print_Area</vt:lpstr>
      <vt:lpstr>'HVAC Works '!Print_Area</vt:lpstr>
      <vt:lpstr>'INTERIOR - MOM'!Print_Area</vt:lpstr>
      <vt:lpstr>'MAKE OF MATERIAL'!Print_Area</vt:lpstr>
      <vt:lpstr>'Summary '!Print_Area</vt:lpstr>
      <vt:lpstr>'A.T.M Works '!Print_Titles</vt:lpstr>
      <vt:lpstr>'BOQ - Interior'!Print_Titles</vt:lpstr>
      <vt:lpstr>CIVIL_BOQ!Print_Titles</vt:lpstr>
      <vt:lpstr>'Electrical Works '!Print_Titles</vt:lpstr>
      <vt:lpstr>'ELE-MOM'!Print_Titles</vt:lpstr>
      <vt:lpstr>'ELE-MOM (2)'!Print_Titles</vt:lpstr>
      <vt:lpstr>'MAKE OF MATERIAL'!Print_Titles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nandha</dc:creator>
  <cp:lastModifiedBy>system3</cp:lastModifiedBy>
  <cp:lastPrinted>2024-10-24T04:35:45Z</cp:lastPrinted>
  <dcterms:created xsi:type="dcterms:W3CDTF">2013-10-09T09:01:05Z</dcterms:created>
  <dcterms:modified xsi:type="dcterms:W3CDTF">2024-10-24T11:06:40Z</dcterms:modified>
</cp:coreProperties>
</file>