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Z:\data\PUNJAB &amp; SIND BANK\GURGAON\MAHENDRAGARH\TENDER\FINAL TENDER\"/>
    </mc:Choice>
  </mc:AlternateContent>
  <xr:revisionPtr revIDLastSave="0" documentId="13_ncr:1_{D05AB1CE-668E-44C6-BE0A-60B4EDE129B4}" xr6:coauthVersionLast="47" xr6:coauthVersionMax="47" xr10:uidLastSave="{00000000-0000-0000-0000-000000000000}"/>
  <bookViews>
    <workbookView xWindow="-120" yWindow="-120" windowWidth="29040" windowHeight="15720" tabRatio="604" firstSheet="3" activeTab="3" xr2:uid="{00000000-000D-0000-FFFF-FFFF00000000}"/>
  </bookViews>
  <sheets>
    <sheet name="DMS" sheetId="14" state="hidden" r:id="rId1"/>
    <sheet name="ATM" sheetId="8" state="hidden" r:id="rId2"/>
    <sheet name="Sheet1" sheetId="12" state="hidden" r:id="rId3"/>
    <sheet name="SUMMARY" sheetId="26" r:id="rId4"/>
    <sheet name="INTERIOR" sheetId="15" r:id="rId5"/>
    <sheet name="ELECTRICAL" sheetId="25" r:id="rId6"/>
    <sheet name="LAN" sheetId="27" r:id="rId7"/>
    <sheet name="AC" sheetId="28" r:id="rId8"/>
    <sheet name="FIRE ALARM" sheetId="29" r:id="rId9"/>
    <sheet name="CCTV " sheetId="31" r:id="rId10"/>
  </sheets>
  <definedNames>
    <definedName name="Excel_BuiltIn_Print_Area_1" localSheetId="0">#REF!</definedName>
    <definedName name="Excel_BuiltIn_Print_Area_1">#REF!</definedName>
    <definedName name="Excel_BuiltIn_Print_Area_1_1" localSheetId="0">#REF!</definedName>
    <definedName name="Excel_BuiltIn_Print_Area_1_1">#REF!</definedName>
    <definedName name="Excel_BuiltIn_Print_Area_1_1_1" localSheetId="0">#REF!</definedName>
    <definedName name="Excel_BuiltIn_Print_Area_1_1_1">#REF!</definedName>
    <definedName name="Excel_BuiltIn_Print_Titles_1_1">#REF!</definedName>
    <definedName name="_xlnm.Print_Area" localSheetId="0">DMS!$A$1:$G$159</definedName>
    <definedName name="_xlnm.Print_Area" localSheetId="4">INTERIOR!$A$1:$J$155</definedName>
    <definedName name="_xlnm.Print_Titles" localSheetId="0">DMS!$6:$6</definedName>
    <definedName name="SEWERAGE">#REF!</definedName>
    <definedName name="SOIL">#REF!</definedName>
    <definedName name="WAT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5" i="15" l="1"/>
  <c r="D58" i="15"/>
  <c r="F129" i="15" l="1"/>
  <c r="F76" i="14"/>
  <c r="F75" i="14"/>
  <c r="F74" i="14"/>
  <c r="F155" i="14"/>
  <c r="F154" i="14"/>
  <c r="F151" i="14"/>
  <c r="F148" i="14"/>
  <c r="F149" i="14"/>
  <c r="F150" i="14"/>
  <c r="F145" i="14"/>
  <c r="F146" i="14"/>
  <c r="F141" i="14"/>
  <c r="F142" i="14"/>
  <c r="F144" i="14"/>
  <c r="F139" i="14"/>
  <c r="F115" i="14"/>
  <c r="B30" i="14"/>
  <c r="C30" i="14"/>
  <c r="D30" i="14"/>
  <c r="E30" i="14"/>
  <c r="B31" i="14"/>
  <c r="C31" i="14"/>
  <c r="D31" i="14"/>
  <c r="E31" i="14"/>
  <c r="B32" i="14"/>
  <c r="C32" i="14"/>
  <c r="D32" i="14"/>
  <c r="E32" i="14"/>
  <c r="C29" i="14"/>
  <c r="D29" i="14"/>
  <c r="E29" i="14"/>
  <c r="B29" i="14"/>
  <c r="F23" i="14"/>
  <c r="F32" i="14" s="1"/>
  <c r="C14" i="14"/>
  <c r="C13" i="14"/>
  <c r="C12" i="14"/>
  <c r="C11" i="14"/>
  <c r="F156" i="14" l="1"/>
  <c r="F77" i="14"/>
  <c r="F152" i="14"/>
  <c r="F49" i="14"/>
  <c r="F54" i="14" l="1"/>
  <c r="F114" i="14" l="1"/>
  <c r="F109" i="14"/>
  <c r="F127" i="14" l="1"/>
  <c r="F118" i="14"/>
  <c r="F113" i="14"/>
  <c r="F112" i="14"/>
  <c r="F108" i="14"/>
  <c r="F110" i="14" s="1"/>
  <c r="F105" i="14"/>
  <c r="F104" i="14"/>
  <c r="F103" i="14"/>
  <c r="F97" i="14"/>
  <c r="F96" i="14"/>
  <c r="F95" i="14"/>
  <c r="F92" i="14"/>
  <c r="F91" i="14"/>
  <c r="F90" i="14"/>
  <c r="F87" i="14"/>
  <c r="F86" i="14"/>
  <c r="F85" i="14"/>
  <c r="F84" i="14"/>
  <c r="F81" i="14"/>
  <c r="F80" i="14"/>
  <c r="F70" i="14"/>
  <c r="F69" i="14"/>
  <c r="F68" i="14"/>
  <c r="F64" i="14"/>
  <c r="F63" i="14"/>
  <c r="F62" i="14"/>
  <c r="F61" i="14"/>
  <c r="F60" i="14"/>
  <c r="F56" i="14"/>
  <c r="F55" i="14"/>
  <c r="F53" i="14"/>
  <c r="F48" i="14"/>
  <c r="F47" i="14"/>
  <c r="F43" i="14"/>
  <c r="F42" i="14"/>
  <c r="F39" i="14"/>
  <c r="F38" i="14"/>
  <c r="F37" i="14"/>
  <c r="F22" i="14"/>
  <c r="F31" i="14" s="1"/>
  <c r="F21" i="14"/>
  <c r="F30" i="14" s="1"/>
  <c r="F20" i="14"/>
  <c r="F15" i="14"/>
  <c r="F14" i="14"/>
  <c r="F13" i="14"/>
  <c r="F12" i="14"/>
  <c r="F11" i="14"/>
  <c r="C158" i="14"/>
  <c r="F158" i="14" s="1"/>
  <c r="F135" i="14"/>
  <c r="F133" i="14"/>
  <c r="F131" i="14"/>
  <c r="F129" i="14"/>
  <c r="F125" i="14"/>
  <c r="F123" i="14"/>
  <c r="F7" i="14"/>
  <c r="F116" i="14" l="1"/>
  <c r="F24" i="14"/>
  <c r="F29" i="14"/>
  <c r="F50" i="14"/>
  <c r="F98" i="14"/>
  <c r="F88" i="14"/>
  <c r="F44" i="14"/>
  <c r="F82" i="14"/>
  <c r="F65" i="14"/>
  <c r="F71" i="14"/>
  <c r="F40" i="14"/>
  <c r="F57" i="14"/>
  <c r="F16" i="14"/>
  <c r="F25" i="14" l="1"/>
  <c r="F33" i="14"/>
  <c r="F240" i="8" l="1"/>
  <c r="F230" i="8"/>
  <c r="F27" i="8"/>
  <c r="F15" i="8" l="1"/>
  <c r="F18" i="8" l="1"/>
  <c r="F238" i="8"/>
  <c r="F235" i="8"/>
  <c r="F233" i="8"/>
  <c r="F227" i="8"/>
  <c r="F224" i="8"/>
  <c r="F215" i="8"/>
  <c r="F212" i="8"/>
  <c r="F208" i="8"/>
  <c r="F202" i="8"/>
  <c r="F196" i="8"/>
  <c r="F192" i="8"/>
  <c r="F187" i="8"/>
  <c r="F183" i="8"/>
  <c r="F182" i="8"/>
  <c r="F181" i="8"/>
  <c r="F177" i="8"/>
  <c r="F176" i="8"/>
  <c r="F175" i="8"/>
  <c r="F161" i="8"/>
  <c r="F157" i="8"/>
  <c r="F150" i="8"/>
  <c r="F147" i="8"/>
  <c r="F142" i="8"/>
  <c r="F136" i="8"/>
  <c r="F132" i="8"/>
  <c r="F126" i="8"/>
  <c r="F122" i="8"/>
  <c r="F119" i="8"/>
  <c r="F109" i="8"/>
  <c r="F103" i="8"/>
  <c r="F102" i="8"/>
  <c r="F98" i="8"/>
  <c r="F96" i="8"/>
  <c r="F93" i="8"/>
  <c r="F91" i="8"/>
  <c r="F89" i="8"/>
  <c r="F87" i="8"/>
  <c r="F85" i="8"/>
  <c r="F83" i="8"/>
  <c r="F80" i="8"/>
  <c r="F78" i="8"/>
  <c r="F76" i="8"/>
  <c r="F74" i="8"/>
  <c r="F68" i="8"/>
  <c r="F66" i="8"/>
  <c r="F63" i="8"/>
  <c r="F61" i="8"/>
  <c r="F59" i="8"/>
  <c r="F57" i="8"/>
  <c r="F55" i="8"/>
  <c r="F54" i="8"/>
  <c r="F25" i="8"/>
  <c r="F22" i="8"/>
  <c r="F12" i="8"/>
  <c r="F243" i="8" l="1"/>
  <c r="F165" i="8"/>
  <c r="F217" i="8"/>
  <c r="F30" i="8"/>
  <c r="F167" i="8" l="1"/>
  <c r="F245" i="8" l="1"/>
</calcChain>
</file>

<file path=xl/sharedStrings.xml><?xml version="1.0" encoding="utf-8"?>
<sst xmlns="http://schemas.openxmlformats.org/spreadsheetml/2006/main" count="838" uniqueCount="559">
  <si>
    <t>S.NO.</t>
  </si>
  <si>
    <t>UNIT</t>
  </si>
  <si>
    <t>QTY.</t>
  </si>
  <si>
    <t>RATE</t>
  </si>
  <si>
    <t>AMOUNT</t>
  </si>
  <si>
    <t>A</t>
  </si>
  <si>
    <t>SCHEDULE - 'A' (FURNISHING WORK)</t>
  </si>
  <si>
    <t>SFT</t>
  </si>
  <si>
    <t xml:space="preserve">SUB TOTAL </t>
  </si>
  <si>
    <t>Nos.</t>
  </si>
  <si>
    <t>B</t>
  </si>
  <si>
    <t>C</t>
  </si>
  <si>
    <t>MAIN Entrance Glazing with door</t>
  </si>
  <si>
    <t xml:space="preserve">WORKING COUNTER </t>
  </si>
  <si>
    <t>CASH COUNTER &amp; SINGLE WINDOW</t>
  </si>
  <si>
    <t>Nos</t>
  </si>
  <si>
    <t>Point - 1 Light point control by 01 switch.</t>
  </si>
  <si>
    <t>Point - 2 Light point control by 01 switch.</t>
  </si>
  <si>
    <t>No.</t>
  </si>
  <si>
    <t>Wall bracket fan point as above complete with modular type switch,plate  &amp; M.S. conceal box. Including one 2pin plug socket,front plate &amp; conceal box at fan end.</t>
  </si>
  <si>
    <t>Mts</t>
  </si>
  <si>
    <t>Supply Fixing &amp; connection of modular type 6 amps Plug switch complete with Ms box Socket to fixed above table. 03 nos plug can be connected from 01 circuite</t>
  </si>
  <si>
    <t>LAYING OF CABLE :</t>
  </si>
  <si>
    <t>Mts.</t>
  </si>
  <si>
    <t>Out door type glow sgn board wiring :-</t>
  </si>
  <si>
    <t>Set</t>
  </si>
  <si>
    <t>Gen set wiring :-</t>
  </si>
  <si>
    <t>End</t>
  </si>
  <si>
    <t>4way TPN MCB DB with</t>
  </si>
  <si>
    <t>including  Neutral Bar.                     01 Set</t>
  </si>
  <si>
    <t>EARTHING STATION  :</t>
  </si>
  <si>
    <t>TABLES</t>
  </si>
  <si>
    <t>BRANCH MANAGER TABLE -  (5'-6" X 2'-6")</t>
  </si>
  <si>
    <t>NO</t>
  </si>
  <si>
    <t>Wall mountaing fan 400 mm dia 230 volt A.C.</t>
  </si>
  <si>
    <t>STORAGE &amp; SIDE UNIT</t>
  </si>
  <si>
    <t>STORAGE</t>
  </si>
  <si>
    <t xml:space="preserve">PIN UP / NOTICE BOARD </t>
  </si>
  <si>
    <t>the periferi.</t>
  </si>
  <si>
    <t>PARTITIONS  WORK</t>
  </si>
  <si>
    <t>PILLAR &amp; WALL PANELLING</t>
  </si>
  <si>
    <t xml:space="preserve">thk comm. ply and  2" X 1" wooden section finished with 1.0 mm </t>
  </si>
  <si>
    <t xml:space="preserve">laminate  to the column /wall after grouting &amp; screwing. After </t>
  </si>
  <si>
    <t xml:space="preserve">wooden panelling , the rest of the column is to be texture/ heritage </t>
  </si>
  <si>
    <t xml:space="preserve">painted.The item is to be completed in all respects as per </t>
  </si>
  <si>
    <t>design,direction &amp; approval of the architect.</t>
  </si>
  <si>
    <t>PAINTING</t>
  </si>
  <si>
    <t>TEXTURE PAINT</t>
  </si>
  <si>
    <t>FALSE CEILING</t>
  </si>
  <si>
    <t>RUNNING COUNTER</t>
  </si>
  <si>
    <t>Supply,laying, connection &amp;testing of light,</t>
  </si>
  <si>
    <t>fan point, wiring by 2x1.5mmsq(2x3/.029) +</t>
  </si>
  <si>
    <t>1x1mmsq PVC insulated copper flexiable wire</t>
  </si>
  <si>
    <t>maintating the colour code as per direction in</t>
  </si>
  <si>
    <t>PVC conduite of 20mm with ISI mark 1.5mm</t>
  </si>
  <si>
    <t>thickness to conceal in wall partition mending</t>
  </si>
  <si>
    <t xml:space="preserve">good the damage, complete with PVC circular </t>
  </si>
  <si>
    <t xml:space="preserve">box, bend  to be done as per drawaing </t>
  </si>
  <si>
    <t>including 3 point ceiling rows  wherever</t>
  </si>
  <si>
    <t xml:space="preserve">metal flexiable/PVC flexiable pipe may use </t>
  </si>
  <si>
    <t xml:space="preserve">if requied in partition wall. All PVC  pipes </t>
  </si>
  <si>
    <t xml:space="preserve">should be with ISI mark. No joints will be </t>
  </si>
  <si>
    <t>allowed inside pipe ,light, fan &amp; plug point</t>
  </si>
  <si>
    <t>complete with modular type switch plate &amp;</t>
  </si>
  <si>
    <t>Lighting point complete with modular type</t>
  </si>
  <si>
    <t>switch, plate, M.S. conceal box.</t>
  </si>
  <si>
    <t>Supply laying &amp; connection of A/C. line for</t>
  </si>
  <si>
    <t>mmsq throughRegid PVC conduite rest same</t>
  </si>
  <si>
    <t>item no 1.</t>
  </si>
  <si>
    <t>Air cooled  Hi  Wall  Split  AC  Units Comprising Of:</t>
  </si>
  <si>
    <t xml:space="preserve">Supply of aircooled split AC complete with indoor &amp; outdoor </t>
  </si>
  <si>
    <t>unit with cordless remote control as required</t>
  </si>
  <si>
    <t xml:space="preserve">2.0 TR Capacity </t>
  </si>
  <si>
    <t>1.5 TR Capacity</t>
  </si>
  <si>
    <t>1.0 TR Capacity</t>
  </si>
  <si>
    <t>Supply installation testing &amp; comisioning of</t>
  </si>
  <si>
    <t>4 KVA</t>
  </si>
  <si>
    <t>Note: All voltage stabilizer is sufficient for</t>
  </si>
  <si>
    <t>Copper Refrigerant Piping :</t>
  </si>
  <si>
    <t xml:space="preserve">Installation &amp; commissioning of Soft copper piping with </t>
  </si>
  <si>
    <t>RMT</t>
  </si>
  <si>
    <t>complete fiting &amp; insulation</t>
  </si>
  <si>
    <t>Drain Piping</t>
  </si>
  <si>
    <t>.</t>
  </si>
  <si>
    <t xml:space="preserve">Hard PVC insulated drain water piping wprk of size 25 mm </t>
  </si>
  <si>
    <t>dia with  complete fiting Etc.</t>
  </si>
  <si>
    <t>Electrical Cable</t>
  </si>
  <si>
    <t xml:space="preserve">Providing &amp; fixing of interconected electrical wiring between </t>
  </si>
  <si>
    <t xml:space="preserve">indoor &amp; outdoor unit as req. complete as per design &amp; </t>
  </si>
  <si>
    <t>specification of manufacturer.</t>
  </si>
  <si>
    <t>Frame Work</t>
  </si>
  <si>
    <t xml:space="preserve">Supply fabrication &amp; installation of MS </t>
  </si>
  <si>
    <t>angle iron stand with  safety cage for ODU</t>
  </si>
  <si>
    <t>complete with hanger&amp; suporting Arrange-</t>
  </si>
  <si>
    <t>ments as required.</t>
  </si>
  <si>
    <t>walls to conseal copper pipe, Drain pipe &amp;</t>
  </si>
  <si>
    <t>Electrical wire with plaster finish.</t>
  </si>
  <si>
    <t>LS</t>
  </si>
  <si>
    <t>NOS</t>
  </si>
  <si>
    <t>No</t>
  </si>
  <si>
    <t>DESCRIPTION</t>
  </si>
  <si>
    <t>ELECTRICAL WORK</t>
  </si>
  <si>
    <t>SCHEDULE - 'C' ( RESIDUAL EXPENDITURE )</t>
  </si>
  <si>
    <t>Sq.Ft.</t>
  </si>
  <si>
    <t>SN</t>
  </si>
  <si>
    <t>Item description</t>
  </si>
  <si>
    <t>Unit</t>
  </si>
  <si>
    <t>Quntity</t>
  </si>
  <si>
    <t>Rate (Rs.)</t>
  </si>
  <si>
    <t>Amount</t>
  </si>
  <si>
    <t>Providing and fixing Gypsum false ceiling as per India Gypsum specification for ceiling with drops as per drawing including of providing and fixing G.I. Frame work as per specification of India gypsum at a distance of 2'0" c/c both ways complete with 12.5mm board and all necessary perimeter channels etc. Along with light and A/C vent cutting and finishing</t>
  </si>
  <si>
    <t>Sft</t>
  </si>
  <si>
    <t>PAINTING AND FINISHINGS JOB</t>
  </si>
  <si>
    <t>Sft.</t>
  </si>
  <si>
    <t>Dust bin</t>
  </si>
  <si>
    <t>Suppling a metal dust bin.</t>
  </si>
  <si>
    <t>no</t>
  </si>
  <si>
    <t>writing ledge</t>
  </si>
  <si>
    <t>Door Mat</t>
  </si>
  <si>
    <t>Supply laying of main line with 2x2.5 +1x1.5</t>
  </si>
  <si>
    <t>to glow sign board.</t>
  </si>
  <si>
    <t>Granite Cladding(ELEVATION).</t>
  </si>
  <si>
    <t>Providing and fixing granite slabs  size of 2'x1'  fixed with adhesive finish with jointing compound edges to be moulded polished all complite as per direction and approval of the Architect.</t>
  </si>
  <si>
    <t>AC WORK</t>
  </si>
  <si>
    <t>Installation testing comisioning of Hi -Wall Split AC</t>
  </si>
  <si>
    <t>Voltage Stabilizer of approved make</t>
  </si>
  <si>
    <t>Civil Work For cutting Chisling Plastering of</t>
  </si>
  <si>
    <t>Providing and fixing timer switch for switching power alternatively between two A/C, timer will be analogue dial type adjustable TIMER switch which is adjustable over 24hrs. With 15 minutes intervals and is to have 1NO+1NC (20A) contact. Timer will have its own backup battery and will be enclosed in 16gauge MS Box with acrylic lid together with suitable connector block. (ABB/MDS/L&amp;T)</t>
  </si>
  <si>
    <t>SCHEDULE - 'A' ( FURNISHINGS WORKS )</t>
  </si>
  <si>
    <t>Wall Paneling</t>
  </si>
  <si>
    <t xml:space="preserve">Full/Low ht storage </t>
  </si>
  <si>
    <t>OUTER SHUTTTER BOX</t>
  </si>
  <si>
    <t>Overhead outside shutter box: p/f sal /maranti wood frame fixing of 12mm plywood with 1mm thk. Laminate finish and openable shutter for out side area</t>
  </si>
  <si>
    <t xml:space="preserve"> required GI saddle to be used for fixing,</t>
  </si>
  <si>
    <t>MS box .</t>
  </si>
  <si>
    <t>Supply Laying of Circuit line2x2.5mmsq +1x1mmsq PVC  insulated copper wire  form MCB DB(LDB) to lighting SB &amp; Raw power plug point (6Amps)rest are same as item no.1.3 light board or 6 amps plug connected from one circuite.</t>
  </si>
  <si>
    <t>Same as above  but 16 Amps 6pin socket with 16amps switch for raw power point. ( 01 Nos plug connected from one circuite.) including wire 2x4 +1.5sqmm earth wire.</t>
  </si>
  <si>
    <t>TELEPHONE  WIRING.</t>
  </si>
  <si>
    <t>Supply laying &amp; connection of same as item no.1 but with 2 pair 0.5 sqmm tinned CU conductor through PVC regid ISI mark pipe from telephone point to Korne DB complete with RJ - 11 telephone socket  modular type  in  MS conceal box.</t>
  </si>
  <si>
    <t>Same as above 20 pair 0.5 sqmm copper conductor telephone cable in 20mm dia PVC pipe.</t>
  </si>
  <si>
    <t>PARTICULAR</t>
  </si>
  <si>
    <t xml:space="preserve">SUPPLY FIXING &amp; CONNECTION </t>
  </si>
  <si>
    <t>LIGHT FITTINGS / FANS :</t>
  </si>
  <si>
    <t xml:space="preserve">Wipro make Recess mounted  2x36watt CFL WIPRO MAKE FITTING 2'-0"X2'-0"(WVP- 25236)             </t>
  </si>
  <si>
    <t xml:space="preserve">Wipro make 1x40 watt Tubelight fittingswith   truelite with both end cap white </t>
  </si>
  <si>
    <t xml:space="preserve">Wipro make Recess mounted  2x18watt CFL  WIPRO MAKE FITTING WCP- 32218) </t>
  </si>
  <si>
    <t>UPS WIRING :</t>
  </si>
  <si>
    <t xml:space="preserve">Supply fixing &amp; connection of UPS circuite line with 2x2.5+1x1.5mmsq through  regid PVC  conduite 20mmdia 1.6 mm wall tickness, with ISI mark, to lay from UPS MCB DB to plug point board.rest same as item no.1 Two nos  point to be connected from One circuite . </t>
  </si>
  <si>
    <t>Suppy fixing of 2x6Amps 5 pin socket + 1x16 Amps 6 pin socket in single board (under table) + 1x16 A switch in another board above table as per direction.</t>
  </si>
  <si>
    <t>Same as above but 3x6/16, 6pin socket with switch to provide near HUB rack, are to be connected from  UPS power.</t>
  </si>
  <si>
    <t>Supply laying &amp; connection of  UPS incomming power linewith 2x6mmsq +1x2.5 PVC insulated copper wire rest  same as item no item no. 1 from PDB to UPS incomming power switch.including 1 nos  outgoing line.</t>
  </si>
  <si>
    <t>mtr</t>
  </si>
  <si>
    <t>Supply installation of UPS incomming 63Amps DP MCB with orginal housing of Legrand make.</t>
  </si>
  <si>
    <t xml:space="preserve">                 </t>
  </si>
  <si>
    <t>Supply installation and termination of UPS outgoing power distribution system with8+2Way SPN DB comprising8x10Amps SP MCB &amp; 40 Amps DP MCB as main</t>
  </si>
  <si>
    <t>a)</t>
  </si>
  <si>
    <t xml:space="preserve">Supply laying fixing main power with 50 mm sq 3.5 core PVC insulated,PVC sheated Alu.Conductor, 1100 v. grade armoured cable complete with 02 nos 8 SWG bear GI.wire  as running earth. </t>
  </si>
  <si>
    <t>b)</t>
  </si>
  <si>
    <t>End termination of 50 mmsq 3.5 Core armoured cable,complete with brass cable  gland , Alu. Lug, PVC tape.</t>
  </si>
  <si>
    <t>Supplying &amp; laying of following1100 V grade XLPE insulated &amp; FRLS PVC  sheathed armoured aluminium conductor cables conforming to IS 7098 with 2x 8 SWG G.I Wires by GI bar and saddles on wall/ ceiling and wall/floor pass through GI class B GI pipe.</t>
  </si>
  <si>
    <t>a</t>
  </si>
  <si>
    <t>4x 25 Sq mm For Power D.B + AC D.B</t>
  </si>
  <si>
    <t>Metre</t>
  </si>
  <si>
    <t>b</t>
  </si>
  <si>
    <t>4x 10 Sq mm For ligh tD.B.</t>
  </si>
  <si>
    <t xml:space="preserve">MAIN DISTRIBUTION BOARD </t>
  </si>
  <si>
    <t>63 TP&amp;N MCB as main</t>
  </si>
  <si>
    <t>16Amps SP MCB - 6 Nos+20AMPS SP X6 NOS.</t>
  </si>
  <si>
    <t>SpikeEarthing with G.I. Electode 3mts. Longx50</t>
  </si>
  <si>
    <t xml:space="preserve">mm dia (Class - B) including accessories and </t>
  </si>
  <si>
    <t xml:space="preserve">providing masonary enclosure with cover </t>
  </si>
  <si>
    <t>300x300mm plate having locking arrangement</t>
  </si>
  <si>
    <t xml:space="preserve">and watering funnel Etc. with charcoal, </t>
  </si>
  <si>
    <t xml:space="preserve">sand &amp; salt at alternate layer as required </t>
  </si>
  <si>
    <t>for electrical panal earthing.</t>
  </si>
  <si>
    <t>(For main electrical panel earthing.)</t>
  </si>
  <si>
    <t>c)</t>
  </si>
  <si>
    <t>Supply laying 2x8SWG  copper bear wire from</t>
  </si>
  <si>
    <t xml:space="preserve"> earth spike to main panal.(Electrolite wire)</t>
  </si>
  <si>
    <t>d)</t>
  </si>
  <si>
    <t>Do but with 1x16mmsq  insulated</t>
  </si>
  <si>
    <t>copper wire from earth spike to UPS earth</t>
  </si>
  <si>
    <t>bus bar through PVC regid  20mmdia ISI</t>
  </si>
  <si>
    <t>mark.</t>
  </si>
  <si>
    <t>A/C. electrification :-</t>
  </si>
  <si>
    <t>2 /1.5TR A/C. window / splite with 2x4 + 1x2.5</t>
  </si>
  <si>
    <t>S/Fixing AC Box as per company specification with 25 Amp SPMCB with 25AMP Socket</t>
  </si>
  <si>
    <t xml:space="preserve"> </t>
  </si>
  <si>
    <t>mmsq through MS conduite from main panal</t>
  </si>
  <si>
    <t>Supply installation of 16 amps DP MCB at main</t>
  </si>
  <si>
    <t>entrance Glow sign board WITH TIMMER MDS MAKE</t>
  </si>
  <si>
    <t>Supply fixing of 100Amps TPN HRC type SFU</t>
  </si>
  <si>
    <t>at SEB for main incomming on MS angle.</t>
  </si>
  <si>
    <t>frame &amp; 02 nos Cable end box including</t>
  </si>
  <si>
    <t>connection.</t>
  </si>
  <si>
    <t>Supply laying fixing main power with 3.5 core</t>
  </si>
  <si>
    <t>50Sq.mm PVC insulated,PVC sheathed Alu.</t>
  </si>
  <si>
    <t xml:space="preserve"> Conductor, 1100 v. grade armoured cable </t>
  </si>
  <si>
    <t>complete with 02 nos 8 SWG bear GI.wire</t>
  </si>
  <si>
    <t xml:space="preserve"> as running earth. </t>
  </si>
  <si>
    <t>End termination of  3.5 core 50 Sq.mm</t>
  </si>
  <si>
    <t xml:space="preserve">armoured cable,complete with brass cable  </t>
  </si>
  <si>
    <t>gland , Alu. Lug, PVC tape.</t>
  </si>
  <si>
    <t>SCHEDULE - 'B' ( AC WORKS )</t>
  </si>
  <si>
    <t>S.No</t>
  </si>
  <si>
    <t>(I)</t>
  </si>
  <si>
    <t>(II)</t>
  </si>
  <si>
    <t>(III)</t>
  </si>
  <si>
    <t xml:space="preserve">Providing and applying Acrylic emulsion paints after removing the damaged plaster , replastering with 12mm thk cement morter finished with P.O.P to make the necessary smoothnes , reparingall damages . Then two coats of Primer of approved make to be applied finished with two or more coats of acrylic emulsion paints .The work to be completed as per approval and satisfaction of the Architect. </t>
  </si>
  <si>
    <t>Providing and fixing writing ledge as per design made out 19mm comm. board with necessary grove patterns with 1.0mm laminate. 10mm thk machine polished glass to be provided on top of the writing ledge. Small boxes to be made out of 12mm comm. ply  to be made on top of the writing ledge finished with 1.0 mm laminate, inside enamel painted .The work to be completed as per design and approval of the architect.</t>
  </si>
  <si>
    <t>GRANT TOTAL ( SCHEDULE - ' A+B+C ' )</t>
  </si>
  <si>
    <t>GRAND TOTAL FOR FURNISHING WORK</t>
  </si>
  <si>
    <t xml:space="preserve">GRAND TOTAL FOR AC WORK </t>
  </si>
  <si>
    <t>GRAND TOTAL FOR CIVIL WORK</t>
  </si>
  <si>
    <t>FALSE CEILING (24"x24" GRID FALSE CEILING)</t>
  </si>
  <si>
    <t>Sq.Ft</t>
  </si>
  <si>
    <t>Note :- Rate including copper wire free 5 rmt.</t>
  </si>
  <si>
    <t>Providing and fixing Full height storage 750mm deep made out of 19mm bwp block board finished with 1.0mm laminate  in all exposed areas . The drawers to be made out of 19mm BWP block board in the front cladded with 1.0mm laminate( color, vertical grain) .sides to be made out of 12mm plywood and bottom made out of 6mm plywood duly painted in matching tone and it should play on drawer sliding channels . The shutters to be made out of 19mm block board and should play on drawer sliding castors on powder coated channels. The necessary locks , handles, etc to be provided . 3" x1/2 wooden skiritng to be provided duly polished as per matching tone all along the visible areas . Inside of the unit to be enamel painted in matching tone . All the exposed edeges of the boards/plywoods to be coverd with wooden lippings/mouldings duly polished all complete.The work to be completed as per approval and specificaion of the Architect.</t>
  </si>
  <si>
    <t xml:space="preserve">Providing &amp; fixing in position column cladding consisting of 6mm </t>
  </si>
  <si>
    <t>STAIRCASE IN MS ANGLE FRAME / PIPES AND SUPPORTED WITH PIPES - (Area of steps and landing only will be measured.)</t>
  </si>
  <si>
    <t>Providing and fixing Staircase in Steel structure as per design using channel and angles for steps &amp; supported in C channels / I sections. The whole structure has to be supported with MS Angle/ I section on respective points grouted to the floor using MS Plates as per design complete with 2 coats of primer.</t>
  </si>
  <si>
    <t>ESTIMATE INTERIOR WORK FOR INDIAN BANK AT SEVLA AGAR E-LOBBY.</t>
  </si>
  <si>
    <t>Providing and doing textured surface coating on wall of approved shade &amp; texture besic rate Rs.45/sft. (Heritage flakes) the rate are inclusive of scaffolding staging etc. for any hight and for plane as well asfor architectural surface. All completes as per approval and instructions ofthe architect / employer.</t>
  </si>
  <si>
    <t>DOOR &amp; ACCESSORIES</t>
  </si>
  <si>
    <t>TABLE &amp; FURNITURE</t>
  </si>
  <si>
    <r>
      <t xml:space="preserve">Nominal Capacity - </t>
    </r>
    <r>
      <rPr>
        <b/>
        <u/>
        <sz val="10"/>
        <rFont val="Cambria"/>
        <family val="1"/>
        <scheme val="major"/>
      </rPr>
      <t>2.0 TR (Make - Blue Star,Hitachi , Voltas).</t>
    </r>
  </si>
  <si>
    <r>
      <t xml:space="preserve">Nominal Capacity - </t>
    </r>
    <r>
      <rPr>
        <b/>
        <u/>
        <sz val="10"/>
        <rFont val="Cambria"/>
        <family val="1"/>
        <scheme val="major"/>
      </rPr>
      <t>1.5 TR</t>
    </r>
    <r>
      <rPr>
        <sz val="10"/>
        <rFont val="Cambria"/>
        <family val="1"/>
        <scheme val="major"/>
      </rPr>
      <t xml:space="preserve">  ( </t>
    </r>
    <r>
      <rPr>
        <b/>
        <sz val="10"/>
        <rFont val="Cambria"/>
        <family val="1"/>
        <scheme val="major"/>
      </rPr>
      <t>Make - Blue Star,Hitachi , Voltas</t>
    </r>
    <r>
      <rPr>
        <sz val="10"/>
        <rFont val="Cambria"/>
        <family val="1"/>
        <scheme val="major"/>
      </rPr>
      <t>).</t>
    </r>
  </si>
  <si>
    <r>
      <t xml:space="preserve">Nominal Capacity- </t>
    </r>
    <r>
      <rPr>
        <b/>
        <u/>
        <sz val="10"/>
        <rFont val="Cambria"/>
        <family val="1"/>
        <scheme val="major"/>
      </rPr>
      <t>1.0</t>
    </r>
    <r>
      <rPr>
        <sz val="10"/>
        <rFont val="Cambria"/>
        <family val="1"/>
        <scheme val="major"/>
      </rPr>
      <t xml:space="preserve"> TR</t>
    </r>
    <r>
      <rPr>
        <b/>
        <sz val="10"/>
        <rFont val="Cambria"/>
        <family val="1"/>
        <scheme val="major"/>
      </rPr>
      <t xml:space="preserve"> ( Make - Blue Star,Hitachi , Voltas).</t>
    </r>
  </si>
  <si>
    <r>
      <t xml:space="preserve"> A.C.should have </t>
    </r>
    <r>
      <rPr>
        <sz val="10"/>
        <color theme="1"/>
        <rFont val="Cambria"/>
        <family val="1"/>
        <scheme val="major"/>
      </rPr>
      <t>time</t>
    </r>
    <r>
      <rPr>
        <sz val="10"/>
        <rFont val="Cambria"/>
        <family val="1"/>
        <scheme val="major"/>
      </rPr>
      <t xml:space="preserve"> delay facility.</t>
    </r>
  </si>
  <si>
    <r>
      <t xml:space="preserve">work will be complete incuding 6"x1.75" bottom and 5"x1.75" toprail wooden  steam beach section duly melamine finish, </t>
    </r>
    <r>
      <rPr>
        <b/>
        <sz val="9"/>
        <rFont val="Cambria"/>
        <family val="1"/>
        <scheme val="major"/>
      </rPr>
      <t>10mm Thk. Toughened</t>
    </r>
    <r>
      <rPr>
        <sz val="9"/>
        <rFont val="Cambria"/>
        <family val="1"/>
        <scheme val="major"/>
      </rPr>
      <t xml:space="preserve"> Glass, heavy duty door spring ,SS finish handle,lock godrej make.</t>
    </r>
  </si>
  <si>
    <r>
      <rPr>
        <b/>
        <sz val="10"/>
        <rFont val="Cambria"/>
        <family val="1"/>
        <scheme val="major"/>
      </rPr>
      <t>12mm</t>
    </r>
    <r>
      <rPr>
        <sz val="10"/>
        <rFont val="Cambria"/>
        <family val="1"/>
        <scheme val="major"/>
      </rPr>
      <t xml:space="preserve"> Toughened Glass Partition ( E-Lobby )</t>
    </r>
  </si>
  <si>
    <t>Framework shall be regidly secured to floor, bottom of slab &amp; exisitng walls at 2'-0" c/c with dash fasteners.</t>
  </si>
  <si>
    <t>Low. Height Semi Glazed Partition</t>
  </si>
  <si>
    <t>Main Entrance Door</t>
  </si>
  <si>
    <t>Main Entrance Fixed Glazing</t>
  </si>
  <si>
    <t>Supplying and fixing of door stopper SS Grade 304, HESSF-2C hardwyn make.</t>
  </si>
  <si>
    <t>RUNING COUNTER &amp; UTILITY TABLE :- Table width is 2'-0" wide and excluding glass on table top.</t>
  </si>
  <si>
    <t>Main Electrical Panel Cabinet</t>
  </si>
  <si>
    <t>OTHER MISCELLANEOUS ITEMS</t>
  </si>
  <si>
    <t>SUSPENDED FALSE  CEILING</t>
  </si>
  <si>
    <t>FALSE  CEILING ( GYPSUM BAORD)</t>
  </si>
  <si>
    <t>FULL HEIGHT SOLID PARTITION</t>
  </si>
  <si>
    <t>Length (Fts.)</t>
  </si>
  <si>
    <t>Height (Fts)</t>
  </si>
  <si>
    <t>numbers</t>
  </si>
  <si>
    <t xml:space="preserve">QTY. </t>
  </si>
  <si>
    <t>DEDUCTIONS</t>
  </si>
  <si>
    <t>BANKING HALL</t>
  </si>
  <si>
    <t>GRID FALSE CEILING</t>
  </si>
  <si>
    <t>MANAGER CABIN</t>
  </si>
  <si>
    <t>CASH CABIN</t>
  </si>
  <si>
    <t>SWO</t>
  </si>
  <si>
    <t>FLAP DOOR</t>
  </si>
  <si>
    <t>CASH</t>
  </si>
  <si>
    <t>ABOVE ENTRY</t>
  </si>
  <si>
    <t xml:space="preserve">Supplying and fixing of mortice door lock of </t>
  </si>
  <si>
    <t>Supplying and fixing of door stopper SS G</t>
  </si>
  <si>
    <t>DETAIL MEASUREMENT SHEET FOR FURNISHING WORK</t>
  </si>
  <si>
    <t>FALSE CEILING (ARMSTRONG CEILINGS – FINE FISSURED
MICROLOOK EDGE WITH SILHOUETTE GRID (BLACK REVEAL)</t>
  </si>
  <si>
    <t xml:space="preserve">Providing and fixing toughend glass door shutters of 12mm thickness in opening of glazed partitions with stainless steel patch fittings of approved make ( DORMA/ DLINE / GEZE or approved equivalent) including heavy duty double action floor-spring with steel cover plate of approved make, pull handle SS brussed finishes 24" long thick 25mm on both sides of door shutters, locking arrangement of Dorma / D Line or equivalent or better quality as approved by Engineer-in-charge. Exposed edges of glass shall be machine cut &amp; polished. Cost includes cutting and making good the floor, walls, ceiling etc. for fixing floor spring and patch fittings. All complete as per approval of the Architect.  </t>
  </si>
  <si>
    <t>CASH/STAFF COUNTERS</t>
  </si>
  <si>
    <t>ROLLING BLINDS</t>
  </si>
  <si>
    <t>Providing and fixing  Roller blinds of approved design and shade by the Architect,incl all std fittings as per manufacturer's specification. The work to be completed as per specification and approval of the architect. (approved brand Vista, Hunter Dogulus)</t>
  </si>
  <si>
    <t>PILLAR  &amp;  FRONT FACIA  ABOVE MAIN ENTRANCE : WOODEN PANELLING</t>
  </si>
  <si>
    <t>MAIN ENTRY FIXED</t>
  </si>
  <si>
    <t>ups</t>
  </si>
  <si>
    <t>Single skin partition above ceiling</t>
  </si>
  <si>
    <t>Partition with one side laminate &amp; other with Gypsum</t>
  </si>
  <si>
    <t xml:space="preserve"> Outer Shutter Boxing (branch &amp; ATM)</t>
  </si>
  <si>
    <t>Supplying and fixing of Dorma/GEZE Dline /  door clodr</t>
  </si>
  <si>
    <t>PATTA</t>
  </si>
  <si>
    <t>OFFICER TABLE -  (5'-0" X 2'-6")</t>
  </si>
  <si>
    <t>VINYL FLOORING</t>
  </si>
  <si>
    <t xml:space="preserve">BANKING HALL </t>
  </si>
  <si>
    <t>low ht. Storage  (manager cabin)</t>
  </si>
  <si>
    <t>STRONG ROOM</t>
  </si>
  <si>
    <t>ATM CABIN</t>
  </si>
  <si>
    <t>MAIN ENTRY(BRANCH)</t>
  </si>
  <si>
    <t>ATM CABIN ENTRY</t>
  </si>
  <si>
    <t>ATM CABIN FIXED</t>
  </si>
  <si>
    <t>ABOVE ATM ENTRY</t>
  </si>
  <si>
    <t>Full Height Partially Glazed partition</t>
  </si>
  <si>
    <t>Same as above but of Low height as per design including 10mm Toughened glass with edges polished to be used. All other specs are same as of above, Edges of the partition to be covered with 3" X 1.5" Steam beech wood duly malamine polished moulding. 38mm thick flush door: wicket gate also shall be included for a measurement. All as per the design and insturction bank.</t>
  </si>
  <si>
    <t>Glazed Partition(Front Glass)</t>
  </si>
  <si>
    <t>Providing and fixing toughend glass partition of 12mm thickness with stainless steel patch fittings of approved make ( DORMA/ DLINE / GEZE or approved equvalant  as approved by Engineer-in-charge. Exposed edges of glass shall be machine cut &amp; polished. Cost includes cutting and making  the floor, walls, ceiling etc. good for fixing patch fittings. All complete as per approval of the Architect.</t>
  </si>
  <si>
    <t>Supplying and fixing of Dorma/GEZE Dline / Hardwyn/Godrej or approved equivalent Door Closer for wooden door for Branch manager, Banking ahll, Chief Cashier.</t>
  </si>
  <si>
    <t>Supplying and fixing of mortice door lock of hardwyn make HML-480 Lock Body 304 Stainless Steel. (in BM Cabin , Store room . Cash cabin shall be Godrej Night latch.(atm 1 No.)</t>
  </si>
  <si>
    <t xml:space="preserve">Providing and fixing Gypsum false ceiling  as per drawing including of providing and fixing G.I. Frame work shall comprise of 0.50 mm thick  G.I. perimeter channel (MF-6A)   having one flange of 19.6mm and other flange shall be of  29.6mm and a web of 26.6mm along with perimeter of ceiling, screw will to be fixed to the beam with the required curvature with nylon sleeves. screws will not at exceeding  610mm centers. Then suspending G.I. intermediate channel (MF-7) of size 45mm, 0.9mm thick with two flanges of 15mm each bent at the required curvature by cutting both its flanges. Suitable bracing to be provided where ever the flanges are cut with 0.9mm G.I. Flat and nuts and bolts at specific positions and thereafter at1220mm centers with ceiling angle of width 25mm x 10mm x 0.50mm thick fixed to soffit with G.I. cleats and steel expansion fasteners as per specification of India gypsum at a distance of 2'0" c/c both ways complete with 12.5mm board and all necessary perimeter channels etc. The joints to be properly mended with paper tapes and gypsum compound all . The boards are to be jointed and finished which includes filling and finishing the tapered and square edges of the boards with jointing compound and fiber tape suitable for Gypsum board. A layer up to of 3.00mm thickness of Veneer Plaster is applied followed by two coats of topcoat (primer) at the face of board to give smooth seamless finish. 2 or more coats of plastic emulsion paint (roller finish) of approved shade and make shall be applied.The rate should include the full completion of the ceiling. At the time of handing over the site all necessary repairing work to be considered if required. The work will be completed as per  instructions of the bank. No Drop or design(if any )will be considered as extra measurement it will be considered flat ceiling. (Only plan area to be measured for payment) .No extra payment will be made for the cutting of light points , stain glass,cove lighting etc. The measurement will be taken in one level , rate should include the drops also, and no extra amount will be paid for the drops. </t>
  </si>
  <si>
    <t>Providing and fixing false ceiling system manufactured by M/s Armstrong World Industries. Using hot dipped galvanized steel section, rotary stitched main tee of size 15mm x 42 mm web height having 0.36 mm gauge at every 600 mm centre to centre maximum and rotary stitched cross tee of size 15 mm x 42 mm having 0.33 mm gauge at every 600mm c/c and wall angle of size 19 x 19 mm having 0.35 mm gauge fixed to the periphery of the wall. The above grid is suspended at every 600mm c/c in both directions using 2.0 mm thick pre-straightened GI wire laying FINE FISSURED MICROLOOK WITH SILHOUETTE GRID(BLACK REVEAL) ceiling tiles manufactured by M/s Armstrong World Industries, of size 600mmx600mmx15mm having NRC 0.55 Light reflectance of &gt;84% (WT), thermal conductivity k = 0.052-0.057 W/m0K, Humidity Resistance of 99% , having Fire Performance  CLASS O / CLASS 1 (BS 476) the grid  surface having 3 Fine Fissured coats of white. The back of formed grid tile should have filled with sand and polished with one layer protective paint. (Branch &amp; ATM)</t>
  </si>
  <si>
    <t>Note :- For the purpose of payment partition shall be measured including the area of door/door frames up to false ceiling height.</t>
  </si>
  <si>
    <t>Same as of Solid ht partition , providing 8mm thick Modi/saint Gobin float glass above 1'-0" / 3'-0" &amp; up to 7'-0" fixed with steam beech wood beading of finished size 1 1/2" X 1" all along the edge. All edge-to-edge glass joint to be machine cut and polished and sealed with silicon sealant. Joint shall be located strictly as shown in the drawing. All exposed woodwork to be malamine polished. Item includes frosted/striped/designer glass film of 3m, Avery Dennison or equivalent ( basic rate of Flim Rs. 50/ Sq.ft. ) on existing glass as per manufacturer's specifications. All as per the design and instruction of Bank.</t>
  </si>
  <si>
    <t>EMULSION</t>
  </si>
  <si>
    <t>Providing &amp; fixing in position ACP (Aluminium Composite Panel) with framing of Aluminium Tube sections of min 1.5"x 1" and 20 gauge 2'-0" C/C both ways. ACP to be in 2' wide panels or distributed equally. Panels to be fixed to the frame with 3M or equi-valent adhesive. Joints to be finished with Silicon based sealant. Minimum ACP thickness-3 mm. Aluminum foil thickness to be min 0.25 mm on both sides. Alubond, Eurobond, Fujibond, Alcobond or equivalent ISO certified or approved brands to be used. White (IVORY) &amp; Blue  to be as per bank's approval. Additional Sections to be provided to fix the Indoor AC units. Both AC units to be installed near the machine area at the highest position. The rate shall be included for  providing  proper access panel for ATM power point and shall have  proper locking arrangement  for plug point  by provding additional framing. ( The measurement shall be made up to falseceiling).</t>
  </si>
  <si>
    <t>WRITING LEDGER</t>
  </si>
  <si>
    <t xml:space="preserve">Providing and fixing writing ledger as per design  minium 5 ft length made out 19mm comm. board with necessary grove patterns with 1.0mm laminate. 10mm thk machine polished glass to be provided on top of the writing ledger. </t>
  </si>
  <si>
    <t>CHEQUE &amp; SUGGESTION BOX</t>
  </si>
  <si>
    <t>DISMENTALING WORK</t>
  </si>
  <si>
    <t>CHEQUE AND SUGGESTION BOX</t>
  </si>
  <si>
    <t>manager cabin</t>
  </si>
  <si>
    <t>Side and Back Unit (manager cabin)</t>
  </si>
  <si>
    <t>Side and Back Unit (officer table)</t>
  </si>
  <si>
    <t>low ht. Storage  (officers back)</t>
  </si>
  <si>
    <t>low ht. Storage  (hall)</t>
  </si>
  <si>
    <t>SWO BACK</t>
  </si>
  <si>
    <t>cash cabin BACK</t>
  </si>
  <si>
    <t>OFFICERS SIDE</t>
  </si>
  <si>
    <t>RECORD ROOM</t>
  </si>
  <si>
    <t>UPS</t>
  </si>
  <si>
    <t>BM CABIN</t>
  </si>
  <si>
    <t xml:space="preserve">HALL </t>
  </si>
  <si>
    <t>COLUMNS</t>
  </si>
  <si>
    <t>CASH CABIN SIDE</t>
  </si>
  <si>
    <t>CASH CABIN BACK</t>
  </si>
  <si>
    <t>BM CABIN SIDE</t>
  </si>
  <si>
    <t>BM BACK</t>
  </si>
  <si>
    <t>SWO BACK CASH SIDE</t>
  </si>
  <si>
    <t>RIGHT SIDE WALL</t>
  </si>
  <si>
    <t xml:space="preserve">SIDES </t>
  </si>
  <si>
    <t>BACK  &amp; ENTRY WALL</t>
  </si>
  <si>
    <t>ACP WALL PANELLING</t>
  </si>
  <si>
    <t>ATM SIDES</t>
  </si>
  <si>
    <t>ATM BACK</t>
  </si>
  <si>
    <t>OUTER SKIRTING</t>
  </si>
  <si>
    <t>Providing and fixing tables made out of 19 mm thick Commercial Plywood Board hard wood frame work finished with 1.0mm thick laminate of approved shade. Top having steam beech wood edging of size 2” x 1 ¾”  finished with 19mm thk Comm. Commercial Plywood Board of approved make cladded with 1mm thk. laminate (color with vertical grain) as per design in all visible areas. All the exposed edges to be covered with wooden steam beech lippings and mouldings duly malamine polish. The drawers to be made out of 19mm thk  Commercial Plywood Board with 1.0 mm laminate finish in the front , and bottom to be made out of 6mm  Commercial Plywood Board and it should play in drawer sliding telescopic channels. The inside of the drawer  to be duly paint &amp;  Table back side wil be  1mm laminate. A leg rest to be provided duly polished made out of 3"x2" Wooden Section. A shutter to be made by 19mm  Commercial Plywood Board  cladded with1.0mm laminate .The necessary locks handles to be provided in each drawers and shutters. 3" x 1/2" wooden  skiritng to be provided in all visible areas duly polished. The necessary wire managers(SS)  to be provided on the tables and provision for lights to be kept if required in the front of the table. All the exposed areas to be duly malamine polished.  The work to be completed as per design and approval of the Bank. The table should have key board tray and CPU Trolly to be Modular. All as per the design and instructions of Bank .</t>
  </si>
  <si>
    <t>Providing and fixing tables made out of 19 mm thick Commercial Plywood Board hard wood frame work finished with 1.0 mm thick laminate of approved shade. Top having steam beech wood edging of size 2” x 1 ¾”  finished with 19mm thk Comm.Commercial Plywood Board of approved make cladded with 1mm thk. laminate( color with vertical grain) as per design in all visible areas. All the exposed edges to be covered with wooden steam beech lippings and mouldings duly malamine polish. The drawers to be made out of 19mm thk  Commercial Plywood Board with 1.0 mm laminate finish in the front , and bottom to be made out of 6mm  Commercial Plywood Board and it should play in drawer sliding telescopic channels. The inside of the drawer  to be duly paint &amp;  Table back side wil be  1mm laminate. A leg rest to be provided duly polished made out of 3"x2" Wooden Section. A shutter to be made by 19mm  Commercial Plywood Board  cladded with1.0mm laminate .The necessary locks handles to be provided in each drawers and shutters. 3" x 1/2" wooden  skiritng to be provided in all visible areas duly polished. The necessary wire managers(SS)  to be provided on the tables and provision for lights to be kept if required in the front of the table. All the exposed areas to be duly malamine polished The work to be completed as per design and approval of the Bank. The table should have key board tray and CPU Trolly to be Modular. All as per the design and instructions Bank .</t>
  </si>
  <si>
    <t>Providing and fixing Side Unit/ Back unit 450 mm depth   made out of 19mm Commercial Plywood Board  finished with 1.0mm laminate  in all exposed areas . The drawers to be made out of 19mm  Commercial Plywood Board  and  cladded with 1.0mm laminate  and bottom made out of 6mm comm Commercial Plywood Board duly painted in matching tone and it should play on drawer sliding channels. The shutters to be made out of 19mm Commercial Plywood Board  and should play on drawer sliding castors on powder coated channels. The necessary locks , handles, etc to be provided. 3" x1/2 wooden skirting to be provided duly polished as per matching tone all along the visible areas. Inside of the unit to be enamel painted in matching tone. All the exposed edges of the boards/Commercial Plywood Board woods to be coverd with woden lippings/mouldings duly polished all complete. The work to be completed as per approval and specification of the Architect.</t>
  </si>
  <si>
    <t>Providing and fixing Full /Low height  Cabinet 450mm deep made out of 19mm thk Commercial Plywood Board  finished with 1.0mm laminate  in all exposed areas. The Shutter to be made out of 19mm  Commercial Plywood Board  in the front cladded with 1.0mm laminate (color, vertical grain) and bottom made out of 6mm Commercial Plywood Board duly painted in matching tone and shelves 19mm thk comm Commercial Plywood Board to fixed inside storage. The shutters to be made out of 19mm Commercial Plywood Board  . The necessary locks , handles, etc to be provided. 3" x1/2 wooden skiritng to be provided duly polished as per matching tone all along the visible areas. Inside of the unit to be enamel paint finish. All the exposed edeges of the boards to be covered with wooden lippings/mouldings duly polished all complete. All as per the design and instructions Bank.</t>
  </si>
  <si>
    <t>Providing and fixing soft board with necessary framework with  12mm BWR Commercial Plywood Board on top  12 jolly board to be fixed  finished with fabric @Rs80 , with necessary mouldings duly polished along the periferi. All as per the design and instructions Bank.</t>
  </si>
  <si>
    <t>Small boxes to be made out of 12mm comm. Commercial Plywood Board along with writing ledge finished with 1.0 mm laminate, inside enamel painted and rate should be included  providing fixing of sugestion box &amp; Cheque deposit box as per approval of bank. The work to be completed as per design and approval of the architect.</t>
  </si>
  <si>
    <t>ESTIMATE INTERIOR WORKS FOR CANARA BANK AT, MODINAGAR</t>
  </si>
  <si>
    <t>COLUMNS, CASH CABIN , MGR CABIN, BANKING HALL</t>
  </si>
  <si>
    <t>ACP WALL PANELLING (ATM )</t>
  </si>
  <si>
    <t xml:space="preserve">Relamination of exisitng doors with bank approved mica with 6mm MDF </t>
  </si>
  <si>
    <t>As of the above, the skin of the partition shall be made out of 10mm thick cement fiber board and finished with 1mm thick laminate of approved shade and scheme on the customer side (visible to customers) and 2 coats of ivory white enamel paint on the internal side (not visible from the customer lobby). The rate quoted must be inclusive of the providing one pane door for UPS room (Size - 7'-0" x 2'-9") &amp; 2 panes door (Size-7'-0" x 2'-0" for electrical panel) or door sizes as per site requirements in combination of 6mm thk cement fibre board and 19mm thick approved block board pasted / screwed together to form a single entity and finished as per matching scheme. The block board shall be on the outer side and shall be pasted with 1.0 mm thick matt laminate along with matching skirting &amp; top bands as per bank's scheme and the cement fiber side of the door shall be on the inside with 2 coats ivory white enamel paint over a coat of primer. Exposed edge of door thickness shall be finished with teakwood lipping &amp; melamine polish.</t>
  </si>
  <si>
    <t>Note - For the purpose of contractor's payment in case of Electrical panel cabinet, only front elevation area shall be measured. BUT the partition shall be erected till soffit of the actual ceiling along with the board concealing the entire area and not just till the false ceiling.</t>
  </si>
  <si>
    <t>Applying 2 or more coats of enamel paint (NEROLAC/ ASIAN) on wooden/ steel doors &amp; windows to give even &amp; uniform surface.</t>
  </si>
  <si>
    <t>ENAMEL PAINT</t>
  </si>
  <si>
    <t>GLASS SHELVES</t>
  </si>
  <si>
    <r>
      <t xml:space="preserve">Providing and fixing glass panes / shelves of required sizes with all edges neatly grinded,  polished and fixed to the wall surfaces using SS D-brackets. The glass shall be 10mm thk plain glass of approved make. Item shall include all required arrangement / hardwares/ accessories to complete the job upto the satisfaction of bank / Architect.
</t>
    </r>
    <r>
      <rPr>
        <u/>
        <sz val="10"/>
        <rFont val="Arial"/>
        <family val="2"/>
      </rPr>
      <t/>
    </r>
  </si>
  <si>
    <t>Diluting and injecting chemical emulsion for POST - CONSTRUCTION anti - termite  ( including the cost of chemical emulsion ) along the complete suface area of the wall, floor &amp; ceiling using chemical emulsion @7.5 litres/sq.m. of the vetical surface of the substructure complete with chlopyriphos/ Lindane E.C.20% with 1% concentration.</t>
  </si>
  <si>
    <t xml:space="preserve">Full height Solid Partition including flush door &amp; strong room partition as per site requirement Providing and fixing solid  partition the outer  framing shall  made out of aluminium hollow section of 50 mm x 50 mm size 1.0 mm thick of JINDAL / INDAL and Internal frame structure will placed at max distance of 2’-0” x 2'-0" center to center horizontally and vertically. Fix 12 mm thick MDF Board  with 1.0mm thick laminate top on both sides with approved shade in groove pattern as per  instructions of architect. The rate will include the cost of providing skirting of 100mm wide lined with 1mm thk laminate and providing &amp; fixing a border at top of 100mm wide lined with 1mm thk laminate complete. Laminate Should be considered up to two or three color combination.  The edge beadings with steam beach wood should be finished with melamine polish if required, frame work above false ceiling done shall not be measured but contractor may factor it while quoting there rates as measurement up to false ceiling lvl. The rate inclusive of  providing &amp; fixing of required   flush door  of 35 mm thick approx. with 1.0mm th. laminate both side with steem beech wood  Item includes Heavy-duty SS ball bearing butt hinges 100 x 5.5 mm (4 Nos. per shutter) with screws etc.The shade of laminate  finish to be got approved from Bank. . All as per the design and instructions of Bank.                                                                                                                                                                                      </t>
  </si>
  <si>
    <t>FULL HEIGHT SOLID PARTITION (WITH OR WITH OUT VISION PANEL AS PER DIRECTION OF BANK / ARCHITECT)</t>
  </si>
  <si>
    <t>ENTRANCE DOORS - WITH TOUGHENED GLASS (PATCH  FITTINGS)</t>
  </si>
  <si>
    <t>Note:- Incase of wall not being true to plumb extra shims of aluminium section shall be provided. Nothing extra shall be payable in this regard.</t>
  </si>
  <si>
    <t>Note:
a) In case of false ceiling, area of panelling payable will be below the false ceiling only.
b) Measurement of height shall be taken from finished floor to false ceiling soffit level in case of varying heights on either side of panelling, average height shall be considered.
c) Openings/ door/ glass shall not be measured for payment.</t>
  </si>
  <si>
    <t>Providing and fixing of DB Shuttering formed of 12mm thk Commercial Plywood Board wood   with finsih 1 mm lamintae on outer side and paint on internal side  for inside and out side  shutters finished with laminate on outer surface with SS Handle (4Nos) louvre perforation and necessary hardware, hinges etc  complete as per details. All as per the design and instructions Bank.</t>
  </si>
  <si>
    <t>FALSE CEILING IN PLY WITH LAMINATE</t>
  </si>
  <si>
    <t>Providing and fixing Designer Wooden ceiling make / fabricated out of 8/12 mm thick MDF, duly covered with 1.0 mm thick laminate and making grooves in the desired pattern,  and duly screwed to GI ceiling sections also incorporating 2" x 2" soft wood sections where ever specified as drawing. The work includes edge bending from all sides and filling the grooves with matching colour paint / polish etc complete as reqd.. The payment area will be the visible area only.</t>
  </si>
  <si>
    <t>4'-0" Height as per specifics mentioned above</t>
  </si>
  <si>
    <t>2'-6" Height as per specifics mentioned above</t>
  </si>
  <si>
    <t>8'-0" Height  as per specifics mentioned above</t>
  </si>
  <si>
    <r>
      <t xml:space="preserve">providing , Fabricating and fixing wall/column panelling, the framing shall  made out of aluminium hollow section of 50 mm x 25 mm of size  1.0mm thick of JINDAL / INDAL at spacing not exceeding 600mm bothways (horizontal and vertical).  Panelling framework to be secured to wall surface/column surface.Panelling framework to be clad on one side with 7.5 mm thick MDF Board finished with 1.0mm thk laminate including skirting of 100mm high &amp; 12mm x 12mm groove at skirting level. All as per the design and instructions Bank.he soffits of the doors / windows shall also be covered with paneling as well. Item shall include 100mm high skirting on bottom of the finished floor in Canara Bank Blue shade and a top band of 100mm high from the soffit/ceiling/visible top height of the paneling in Canara Bank Yellow shade. Remaining area shall be finished with 1.0mm thk white laminate of approved make. 
</t>
    </r>
    <r>
      <rPr>
        <b/>
        <sz val="11"/>
        <rFont val="Times New Roman"/>
        <family val="1"/>
      </rPr>
      <t>Note</t>
    </r>
    <r>
      <rPr>
        <sz val="11"/>
        <rFont val="Times New Roman"/>
        <family val="1"/>
      </rPr>
      <t xml:space="preserve"> - No paneling shall be provided behind the storage / cabinets / tables sides or any other surface which is not visible (no payment for same shall be entertained by the bank). Entire paneling shall be provided only on visible surfaces as per approved layout or as directed by the Bank. Also, no paneling shall be provided on the columns embedded in walls. The paneling should be provided on independent pillars in the branch hall only that too till soffit of false ceiling.</t>
    </r>
  </si>
  <si>
    <t>FULL HEIGHT SOLID PARTITION ( ONE SIDE LAMINATE &amp; OTHER SIDE CEMENT BOARD.</t>
  </si>
  <si>
    <t>FULL HEIGHT PARTLY GLAZED PARTITION ( BM CABIN, MEETING ROOM, CASH CABIN)</t>
  </si>
  <si>
    <t xml:space="preserve">LOW HEIGHT PARTLY GLAZED PARTITION 4'-0" </t>
  </si>
  <si>
    <t>MAIN ENTRANCE FIXED PATCH FITTING GLAZING</t>
  </si>
  <si>
    <r>
      <t xml:space="preserve">Providing and fixing Chief  Cash Counter in split-levels @  2’-6” (height 750mm) &amp; 18” (1140mm)  with  2’-6” &amp; 15” wide each respectively. Each Upper and Lower tier shall be made of 19 mm thick Commercial Plywood Board finished in 1.0mm thick laminate. Exposed edge having steam beech wood edging of size 1 ½” x 1”. Vertical face shall have 19mm thick Commercial Plywood Board  over pine wood framework as per requirement of design. All exposed surfaces shall be finished with 1.0mm thick laminate of approved shade and colour. </t>
    </r>
    <r>
      <rPr>
        <sz val="12"/>
        <rFont val="Times New Roman"/>
        <family val="1"/>
      </rPr>
      <t xml:space="preserve">
1 no. prefabricated metal computer key board tray including drawer slides 12.5” x 22” tray with 14” telescopic slides including L – brackets for securing to the table top. Chest of drawers (size 1’-4” x 2’-0” x 2’- 5”) made of 19mm thick Commercial Plywood Board having three drawers finished with 1.0mm thick Laminate on all sides. Each drawer shall have locking system and 6” long S.S. brushed finished handle, drawer slides etc. of approved make. All exposed edges of  Commercial Plywood Board  sealed with Steam beech wood beading of size ¼” x ¾”. All beading and exposed wood shall be melamine polished and non-laminate surface to be enamel painted. Item includes readymade metal powder coated CPU trolley, grommet, footrest for each seat. All complete as per approval and instructions of the Architect / employer. The rate also include providing and fixing painting a foot rest using hard wood 100 x 25mm size 1st class seasoned country frame. Payment will be made only on the centerline measurement. The rate shall include the cost of providing skirting of 100mm wide lined with 1.0mm thk laminate and providing &amp; fixing a border at top of 100mm wide lined with 1.0mm thk laminate comlpete.</t>
    </r>
  </si>
  <si>
    <t>DOOR STOPPER</t>
  </si>
  <si>
    <t>MORTICE DOOR LOCK</t>
  </si>
  <si>
    <t xml:space="preserve">DOOR CLOSER </t>
  </si>
  <si>
    <r>
      <t xml:space="preserve">Providing and fixing staff counter/SWO shall be made of 19mm thick Commercial Plywood Board  and finished in 1.0mm thick laminate. Working top having steam beech wood edging of size 1 ½” x 1”. Vertical face shall have 19 mm thick Commercial Plywood Board pine wood framework as per requirement of design. All exposed edges of  Commercial Plywood Board  sealed with Steam beech wood beading of size ¼” x ¾”. All exposed surfaces shall be finished with 1.0mm thick laminate of approved shade. </t>
    </r>
    <r>
      <rPr>
        <sz val="12"/>
        <rFont val="Times New Roman"/>
        <family val="1"/>
      </rPr>
      <t xml:space="preserve">
The item includes Chest of drawers (size 1’-4” x 2’-0” x 2’- 5”) made of 19mm thick Commercial Plywood Board  having One drawers at top and a storage cabinet below having shutters of 19mm thick Commercial Plywood Board finished with 1.0mm thick Laminate on all sides. 1 no. prefabricated metal computer key board tray including  drawer slides 12.5” x 22” tray with 14” telescopic slides including L – brackets for securing to the table top for each seat.  All beading and exposed wood shall be melamine polished and non-laminate surface to be enamel painted.  Item includes readymade metal powder coated CPU trolley, grommet, foot rest for each seat.  All complete as per approval and instructions of the Architect/employer.The rate also include providing and fixing painting a foot rest using hard wood 100 x 25mm size 1st class seasoned country frame. Payment will be made only on the centerline measurement. The rate shall include the cost of providing skirting of 100mm wide lined with 1.0mm thk laminate and providing &amp; fixing a border at top of 100mm wide lined with 1.0mm thk laminate complete. </t>
    </r>
  </si>
  <si>
    <t>MANAGER  TABLE (SIZE :- 6'-0" X 3'-0" X 2'-6" HT)</t>
  </si>
  <si>
    <t>OFFICER TABLE (SIZE :- 5'-0" X 2'-6" X 2'-6" HT)</t>
  </si>
  <si>
    <t>SIDE &amp; BACK STORAGE</t>
  </si>
  <si>
    <t xml:space="preserve">STORAGE </t>
  </si>
  <si>
    <t>MAIN ELECTRICAL PANEL STORAGE</t>
  </si>
  <si>
    <t>ANTI-TERNITE</t>
  </si>
  <si>
    <t>RE-LAMINATE WORK</t>
  </si>
  <si>
    <t>ACP WALL PANELLING (FAÇADE OF MAIN ENTRANCE)</t>
  </si>
  <si>
    <t>D</t>
  </si>
  <si>
    <t xml:space="preserve">2'-9" Height Over Head Storage </t>
  </si>
  <si>
    <t>roviding and fixing made in 35mm thick Flush door with 1mm lamination form both sides and 8mm plain glass with Etching / Acid texture border fixed with Steam beach molding duly melamine polished. 35mmX 12mm steam beach Lipping to be provided to all the edges of the door . Rate also to include the cost of Door Frame made  Steam beach wood fixed in partition or wall.. Door Frame should be fixed properly to the Partitions, All Hardware should be of Brass / SS Brush finish with ISI mark. Hardware includes Concealed Door closer, Cylindrical Lock, Door stopper and other standard needs. All as per the design and instructions Bank. (This item includes removal of existing work before carrying out the new work. No extra payment will be made against the removal work.).</t>
  </si>
  <si>
    <t>Solid Flush door: Providing and fixing 30 mm thick flush door with 10 mm thick teakwood lipping on all sides finished in 1 mm thick laminate on both sides of approved shade 'UGM' Frosty White/ Bleached Teak of make Archidlam/ equivalent shade in approved make with all necessary hardware including SS door handle, SS stopper, lock, door closer, SS heavy duty butt hinges etc. of make Dorma/ Hettich/ Hafele all complete as per directions of Architect/ Bank. Item to include 2 coat of  Fire retardant paint Viper of navair/ approved equivalent. 
♦necessary wood frame of 2nd class teak wood (size 75 X75) to be provided all around for fixing of shutters. The frame to be fixed with partition or wall with holdfast / GI fastner. The wooden frame is to be finished with enamel paint (smooth finished base, free from all defects); shade as per approved by architect.</t>
  </si>
  <si>
    <t xml:space="preserve">SEMI GLAZED DOOR  (3'-0”x7'-0”)  </t>
  </si>
  <si>
    <t xml:space="preserve">SOLID DOOR  (3'-0”x7'-0”)  </t>
  </si>
  <si>
    <r>
      <t xml:space="preserve">Providing and fixing Frosted Film Over Glass as per drawing or instruction of Bank/Architect (approved Make). </t>
    </r>
    <r>
      <rPr>
        <b/>
        <sz val="12"/>
        <rFont val="Times New Roman"/>
        <family val="1"/>
      </rPr>
      <t xml:space="preserve">  </t>
    </r>
  </si>
  <si>
    <t xml:space="preserve">FROSTED FILM </t>
  </si>
  <si>
    <t>DRESSING TABLE</t>
  </si>
  <si>
    <t>Providing and placing dressing table of size 400 x 600x 600mm with small drawer at top  made of 19mm thick  Commercial  ply finished in 1.0mm thick laminate. All exposed edges of Commercial  ply sealed with steam beechwood beading of size ¼” x ¾”. All complete including melamine polishing to wood work. All as per drawing, approval and instructions of the Architect/ employer.</t>
  </si>
  <si>
    <t>EACH</t>
  </si>
  <si>
    <t>SQ.FT.</t>
  </si>
  <si>
    <t>R.FT.</t>
  </si>
  <si>
    <t>WALL PUTTY</t>
  </si>
  <si>
    <t>Providing and applying wall putty of 2 mm thickness over plastered surface to prepare the surface even and smooth complete. The rates are inclusive of scaffolding staging etc. for any height and for plane as well as for architectural surface. (Approved makes- Birla White, Asian paints, JK  or equivalent)</t>
  </si>
  <si>
    <t>ROYAL LUSTER PAINT</t>
  </si>
  <si>
    <t>Providing and applying 2 or more coats of Royal Luster Asian Paints-Morning Glory–0765 or equivalent make in all  internal walls all complete including carrying out of necessary surface preparation , applying 01 or more coats of primer including scaffolding etc. after thoroughly brushing the surface to remove all the dirt and all loose powder free from mortar dropping and other foreign material and sand paper smooth etc. at all heights and locations complete in all respects and as per instructions of Architect / Engineer.  Rate shall include required protection by  Covering the existing furniture by plastic sheet so as to avoid any damage and keeping the surface intact including complete cleaning after completing the  painting, removing painting marks and cleaning the surface. All complete as directed by the Architect.  (Royal Luster Asian Paints-Morning Glory–0765 or  Nerolac / Dulex / Berger or equivalent  make )</t>
  </si>
  <si>
    <t xml:space="preserve">TOTAL AMOUNT </t>
  </si>
  <si>
    <t>Providing and fixing 10mm thick toughened glass in front of public counters, cash counters &amp; elsewhere held together with SS clamps &amp; SS studs as per approved sample including providing and fixing steam beach beadings (18x18mm), steam beach moulding (62x31mm) along with polish &amp; melamine spray finish</t>
  </si>
  <si>
    <t xml:space="preserve">10MM THICK TOUGHENED GLASS </t>
  </si>
  <si>
    <r>
      <t>Providing &amp; Fixing in position Aluminum Composite Panel (ACP) with framing of Aluminum Tube section of min 1.5”*1” and 20 gauges 2'-0”c/c both ways. ACP to be in 2' width panels or distributed equally panels to be fixed to the frame with 3M or equivalent adhesive with Mirror screws  joints to be finished with Silicon base sealant ACP thickness shall be minimum 3 mm.Aluminium foil thickness to be minimum 0.25 on both side . Alubond , Eurobond , Fujibond , Alcobond ,or equivalent  ISI  approved brands to be used. Bright Silver Shade/colored  to fix the   indoor AC UNITS  both the  AC units to be installed near the machine area at the highest Position with bulkit.complete to the satisfaction of Architect/Bank's Engineer.</t>
    </r>
    <r>
      <rPr>
        <b/>
        <sz val="12"/>
        <rFont val="Times New Roman"/>
        <family val="1"/>
      </rPr>
      <t xml:space="preserve">  </t>
    </r>
  </si>
  <si>
    <t>SUB:- ELECTRICAL WORK</t>
  </si>
  <si>
    <t>ARCHITECT :- BURMAN ET.AL.</t>
  </si>
  <si>
    <t>S. NO.</t>
  </si>
  <si>
    <t>DESCRIPTION OF ITEM</t>
  </si>
  <si>
    <t>QTY</t>
  </si>
  <si>
    <t xml:space="preserve">RATE  </t>
  </si>
  <si>
    <t xml:space="preserve">AMOUNT </t>
  </si>
  <si>
    <t>Making temporary connections and shifting of points all across the Branch and for workstations (Electrical,  UPS and telephone) to enable smooth functioning of the branch during renovation all complete as per the instructions of Bank's Engineer/ Architect. Item to include supplying all wires, cables, conduits etc. for the same. Nothing extra shall be payable in this regard</t>
  </si>
  <si>
    <t>Job</t>
  </si>
  <si>
    <t>SITC of 3 Nos. 200 Amp. Kit-kat Fuse unit along with 200 Amp. neutral link on wooden board of size 2'0" x 2'0" complete with connections complete in all respect to the satisfaction of Bank.</t>
  </si>
  <si>
    <r>
      <rPr>
        <b/>
        <sz val="11"/>
        <rFont val="Times New Roman"/>
        <family val="1"/>
      </rPr>
      <t>ELECTRICAL PANEL</t>
    </r>
    <r>
      <rPr>
        <sz val="11"/>
        <rFont val="Times New Roman"/>
        <family val="1"/>
      </rPr>
      <t xml:space="preserve">
Design, manufacture, providing, storing &amp; installing in position, effecting proper connection, testing and commissioning of panel made of 16 SWG, CRCA sheet steel. It shall be dust and vermin proof. It shall have compartmentalized construction with bus bar chambers, cable alley, cable glands plate etc. as required, duly painted from inside as well outside. 
It shall have the following:
</t>
    </r>
    <r>
      <rPr>
        <b/>
        <u/>
        <sz val="11"/>
        <rFont val="Times New Roman"/>
        <family val="1"/>
      </rPr>
      <t>MAIN PANEL</t>
    </r>
    <r>
      <rPr>
        <b/>
        <sz val="11"/>
        <rFont val="Times New Roman"/>
        <family val="1"/>
      </rPr>
      <t xml:space="preserve">:
</t>
    </r>
    <r>
      <rPr>
        <sz val="11"/>
        <rFont val="Times New Roman"/>
        <family val="1"/>
      </rPr>
      <t xml:space="preserve">1 No.100 Amp. TPN, MCCB (25 KA breaking capacity), 
Bus bars 100 Amp., 3 phase, 4 strips, 415 volts, 50 Hz. copper busbars with colour coded PVC heat shrinkable sleeves. </t>
    </r>
    <r>
      <rPr>
        <b/>
        <u/>
        <sz val="11"/>
        <rFont val="Times New Roman"/>
        <family val="1"/>
      </rPr>
      <t>There should be 2 sets of BUS BAR in such a way that AC load should not be connected to GENERATOR power.</t>
    </r>
    <r>
      <rPr>
        <b/>
        <sz val="11"/>
        <rFont val="Times New Roman"/>
        <family val="1"/>
      </rPr>
      <t xml:space="preserve">
</t>
    </r>
    <r>
      <rPr>
        <sz val="11"/>
        <rFont val="Times New Roman"/>
        <family val="1"/>
      </rPr>
      <t xml:space="preserve">100 Amp. Changeover Switch
Instruments: Digital Multi function Meter of standard make for displaying Input Voltage, Ampere, Power factor, KWH used with CTs.
</t>
    </r>
  </si>
  <si>
    <r>
      <rPr>
        <b/>
        <sz val="11"/>
        <rFont val="Times New Roman"/>
        <family val="1"/>
      </rPr>
      <t>OUTGOING:</t>
    </r>
    <r>
      <rPr>
        <sz val="11"/>
        <rFont val="Times New Roman"/>
        <family val="1"/>
      </rPr>
      <t xml:space="preserve">
3 Nos. 32 Amp. TP MCB (For LDB, PDB, Branch UPS, Inverter and Spare Feeder) from Generator Powered Bus.
2 Nos. 63 Amp. TP, MCB (For AC DB and Spare Feeders) from Non-Generator Powered Bus.
5 Nos. 32 AMP DP MCB. 3 Nos (for Glow Sign board, Strong Room, and spare feeder) from Generator Powered Bus.
The design of panel should be got approved by the Architect before manufacturing. Also, the provision for 1/2 spare outgoings should be considered for future expansion. The job shall be completed to the satisfaction of the Bank.</t>
    </r>
  </si>
  <si>
    <t>UPS I/P, O/P AND DISTRIBUTION &amp; INVERTER INPUT &amp; DISTRIBUTION</t>
  </si>
  <si>
    <t>a.</t>
  </si>
  <si>
    <t>SITC of 32/40 Amp. TP MCB in encloser Double Door complete (Branch and Inverter Incomers) complete in all respects as required.</t>
  </si>
  <si>
    <t>b.</t>
  </si>
  <si>
    <t>SITC of 20/32 AMP Modular plug &amp; socket along with MCB &amp; plug top complete as per requirement and satisfaction of Bank. (2 for Branch's UPS Input, 2 for Branch's UPS Output)</t>
  </si>
  <si>
    <t>c.</t>
  </si>
  <si>
    <r>
      <t xml:space="preserve">SITC of 12 WAY SPN Double Door DB complete with 1 No. 40 AMP DP MCB as incomer and 12 NOS. 6-10 AMP SPMCB as outgoing </t>
    </r>
    <r>
      <rPr>
        <b/>
        <sz val="11"/>
        <rFont val="Times New Roman"/>
        <family val="1"/>
      </rPr>
      <t>for Branch UPS power distribution to Computer points on Staff Counters / Tables</t>
    </r>
    <r>
      <rPr>
        <sz val="11"/>
        <rFont val="Times New Roman"/>
        <family val="1"/>
      </rPr>
      <t>.</t>
    </r>
  </si>
  <si>
    <t>d.</t>
  </si>
  <si>
    <r>
      <t xml:space="preserve">SITC of 8 WAY SPN Double Door DB complete with 1 No. 32 AMP DP MCB as incomer and 6 NOS. 6-10 AMP SPMCB as outgoing </t>
    </r>
    <r>
      <rPr>
        <b/>
        <sz val="11"/>
        <rFont val="Times New Roman"/>
        <family val="1"/>
      </rPr>
      <t>for UPS power distribution points for ESSENTIAL LODAS like CCTV System, Fire &amp; Burglar Alarm Systems, Networking Rack, ATM and select Light points powered by UPS</t>
    </r>
    <r>
      <rPr>
        <sz val="11"/>
        <rFont val="Times New Roman"/>
        <family val="1"/>
      </rPr>
      <t>.</t>
    </r>
  </si>
  <si>
    <t>f.</t>
  </si>
  <si>
    <t>SITC of 40/63 Amp. Rotary Phase selector switch  complete with RYB indication in enclosure for Branch's UPS input power network and Inverter. Complete in all respect as required.</t>
  </si>
  <si>
    <t>RAW POWER &amp; FAN, LIGHTING DB &amp; AC DISTRIBUTION BOARD</t>
  </si>
  <si>
    <t>SITC of 4 WAY HTPN DB  IP43,Iko9, complete with 1 No. 63 AMP TP MCB as incomer  and 12 NOS. 6-32 AMP. SPMCB for out going  as LDB,  complete in all respect as required. (LIGHT DB)</t>
  </si>
  <si>
    <t>SITC of 6 WAY HTPN DB  IP43,Iko9, complete with 1 No. 63 AMP TP MCB as incomer  and 18 NOS.18/20 AMP. SPMCB for out going  as  PDB &amp; AC DB complete in all respect as required. (POWER DB)</t>
  </si>
  <si>
    <t>c</t>
  </si>
  <si>
    <r>
      <t xml:space="preserve">SITC OF </t>
    </r>
    <r>
      <rPr>
        <b/>
        <sz val="11"/>
        <rFont val="Times New Roman"/>
        <family val="1"/>
      </rPr>
      <t>6 WAY VTPN MCCB DB</t>
    </r>
  </si>
  <si>
    <r>
      <t xml:space="preserve">Incomer : </t>
    </r>
    <r>
      <rPr>
        <sz val="11"/>
        <rFont val="Times New Roman"/>
        <family val="1"/>
      </rPr>
      <t xml:space="preserve">1 No. 100 Amp TPN (10 KA) MCCB </t>
    </r>
  </si>
  <si>
    <t>Outgoing : 4 Nos. 32 Amp TPN (10 KA) TP MCB</t>
  </si>
  <si>
    <t xml:space="preserve">                   4 Nos. 32 AMP Single Pole MCB : </t>
  </si>
  <si>
    <t>CABLES</t>
  </si>
  <si>
    <t>All cables / wires shall be routed through PVC conduits / bends / elbows etc., as required, of appropriate dia. The conduits shall be clamped firmly to the walls / columns / pillars etc. with clips / clamps and fasteners rigidly even if above false ceiling.</t>
  </si>
  <si>
    <t>Complete job shall include cutting chiseling in walls,  floor and  making  good of all chases / cuts etc. with combination of cement-mortar, including painiting with type and shade of existing wall. The work shall be completed to the satisfaction of Bank.
NO CABLE / WIRE / CONDUIT SHALL BE VISIBLE IN THE BRANCH HALL / CUSTOMER LOBBY / STAFF WORKING AREA.</t>
  </si>
  <si>
    <t>SITC of 3.5 Core 50.0 Sq.mm Aluminium conductor Armoured Cable for service line connection up to Kit kat fuse unit complete in all respect as required. ( Main Meter To Main Panel)</t>
  </si>
  <si>
    <t>Mtr.</t>
  </si>
  <si>
    <t>SITC of 4.0 Core 25.0 Sq.mm Aluminium conductor Armoured Cable for service line connection up to Kit kat fuse unit complete in all respect as required. ( Main Panel to UPS Room )</t>
  </si>
  <si>
    <r>
      <t xml:space="preserve">SITC of 4 core 6.0 Sq.mm Copper conductor Unarmoured Cable from  main Panel to                                                                                                                  </t>
    </r>
    <r>
      <rPr>
        <b/>
        <sz val="11"/>
        <rFont val="Times New Roman"/>
        <family val="1"/>
      </rPr>
      <t xml:space="preserve">(a) LDB
(b) PDB
(C) </t>
    </r>
    <r>
      <rPr>
        <b/>
        <sz val="11"/>
        <color theme="1"/>
        <rFont val="Times New Roman"/>
        <family val="1"/>
      </rPr>
      <t xml:space="preserve">AC wiring point wiring </t>
    </r>
    <r>
      <rPr>
        <sz val="11"/>
        <rFont val="Times New Roman"/>
        <family val="1"/>
      </rPr>
      <t xml:space="preserve">
</t>
    </r>
    <r>
      <rPr>
        <b/>
        <sz val="11"/>
        <rFont val="Times New Roman"/>
        <family val="1"/>
      </rPr>
      <t>Note: In case inverter is present at the branch, the wiring from LDB should be with 2x6.0+1x2.5 sqmm wiring mentioned below and not with 4 core 6.0 Sq.mm Cable (AC DB to Out Door)</t>
    </r>
  </si>
  <si>
    <t>SITC of 2 runs of 6.0 Sq.mm and 1 no. of 2.5 Sqmm FRLS PVC Insulated Multistrand Copper conductor wire from selector switch to UPS to UPS Distribution boards. ( UPS Room To UPS D.B.)</t>
  </si>
  <si>
    <t>e.</t>
  </si>
  <si>
    <t xml:space="preserve">SITC of 4 core 10.0 Sq.mm Copper conductor Unarmoured Cable from main Panel / Non Generator power Bus to                                                             (a) AC DB
(b) Inverter  ( Main Panel to All D.B.)               </t>
  </si>
  <si>
    <t>f</t>
  </si>
  <si>
    <t>SITC of Sub main Wiring for Strong room, Single Phase AC and Glow Sign Board with 2 No. 4.0 Sq.mm and 1 No. 2.5 Sq.mm Multistrand Copper conductor FR pvc/ xlpe insulated Wire in required dia pvc conduit complete in all respects as required. ( Light DB to Strong Room &amp; Glow Sign Borad)</t>
  </si>
  <si>
    <t>g</t>
  </si>
  <si>
    <t>SITC of 2 runs of 10.0 Sq.mm and 1 no. of 2.5 Sqmm FRLS PVC Insulated Multistrand Copper conductor wire from selector switch to inverter</t>
  </si>
  <si>
    <t xml:space="preserve">AC (Split and Cassette ) POINT </t>
  </si>
  <si>
    <t>SITC of 2x6 sqmm + 1x2.5 Sqmm Copper wire ( for Cassate &amp; Split AC)</t>
  </si>
  <si>
    <t>SITc of  32A TPN MCB housed in water proof MS Box.</t>
  </si>
  <si>
    <t>EARTHING</t>
  </si>
  <si>
    <t>Preparation and commissioning of earth pits with PIP technology GEL type  50mmdia 3000mm long earth electrod. (One Dedicated Earthing for ATM UPS, Branch UPS and main panel</t>
  </si>
  <si>
    <t>SITC  of Earthing conductor from earth terminal to load point with 6.0 sq mm multstrand copper conductor FR pvc /XLPE insulated cable  in required dia pvc conduit complete in all respect as required.</t>
  </si>
  <si>
    <t>UPS POINT</t>
  </si>
  <si>
    <t xml:space="preserve">Supply &amp; Installation of point wiring for UPS or stabilized power plug points on workstations / table for computers using 3 X1.5 Sq.mm copper conductor multi starnd FR PVC sheathed  flexible wire including PVC conduite laid floor raceways/conduit and taken upto table top using PVC rigid or flexible conduits run within wooden/metal partitions. Each point consisting of 1 No. Phase Indication light,1 No.16A Switch ,1No, 16Amp  and 2Nos 6A , 5/6 pin sockets &amp;  wired together forming one point. The earth wire of green color only.           </t>
  </si>
  <si>
    <t>RAW POWER POINT</t>
  </si>
  <si>
    <r>
      <t xml:space="preserve">Same as serial no.1, but providing power point by using 2*4.00 sq.mm. PVC insulated 1100 V grade copper conductor wire with independent 1*4.0 sq.mm earth wire from D.B. to first point (Primary Point) and first to second point with 2*2.5 sq.mm. PVC insulated 1100 V grade copper conductor wire and 1*2.5 earth wire (Secondary Point). All wiring is to be provided in PVC conduit of suitable size. Each power point (Primary or Secondary) must include providing and fixing of </t>
    </r>
    <r>
      <rPr>
        <b/>
        <sz val="11"/>
        <rFont val="Times New Roman"/>
        <family val="1"/>
      </rPr>
      <t>a dual socket combination of 1 no. 16 Amp 6 –pin socket with 16 Amp. switch &amp; 1 no. 6 Amp 5-pin socket with 6 Amp. switch</t>
    </r>
    <r>
      <rPr>
        <sz val="11"/>
        <rFont val="Times New Roman"/>
        <family val="1"/>
      </rPr>
      <t>.  The switches should be Modular type switch / socket / plate etc. complete assembly).</t>
    </r>
  </si>
  <si>
    <t xml:space="preserve">There shall be a maximum of 2 points per circuit </t>
  </si>
  <si>
    <t>NOTE: The power point, complete as mentioned above, shall be placed on the low ht. / full ht. partition above the tables / counters at a suitable place to ensure convenient accessability for staff.</t>
  </si>
  <si>
    <t xml:space="preserve">16 A Switch Socket Point  </t>
  </si>
  <si>
    <t>6 A Plug Point</t>
  </si>
  <si>
    <t xml:space="preserve">LIGHT/FAN POINT </t>
  </si>
  <si>
    <t xml:space="preserve">Supply &amp; Installation of concealed point wiring using 600v grade 1.5 Sq.mm copper conductor PVC insulated wires (with proper R,Y,B color code ) pulled through heavy gauge PVC conduits laid concealed over false ceiling  including 2 Nos. 2.5 sqmm circuit wires from the relevant DB and also including 2.5 sqmm green color copper earth wire and switch plate, switches, etc. as approved by the Bank's Engineer/Architect. </t>
  </si>
  <si>
    <t>One light points controlled by one 6 amp. Modular switch.</t>
  </si>
  <si>
    <t>Two light points controlled by one 6 amp. Modular switch.
(Cost shall include wiring of the first point from the switch board and then looping from the first point to the second point)</t>
  </si>
  <si>
    <t>Three light points controlled by one 6 amp. Modular switch.
(Cost shall include wiring of the first point from the switch board, then looping from the first point to the second point &amp; further looping from the second point to the third point)</t>
  </si>
  <si>
    <t>Ceiling Fan Point including the cost of 6A Switch along with 5 step electronic fan regulator.</t>
  </si>
  <si>
    <t>Wall Fan Point along with 6 AMP switch</t>
  </si>
  <si>
    <t>Exhaust Fan Point along with 6 AMP switch</t>
  </si>
  <si>
    <t xml:space="preserve">Call Bell Point </t>
  </si>
  <si>
    <t xml:space="preserve">FIXTURES </t>
  </si>
  <si>
    <t>Supplying, installation with hanging support  , testing and commissioning of following light fixtures with electronic Ballasts, Tubes, lamps, all fixing materials including connecting wires etc. all complete as per the directions of Engineer-in-charge.(all Commercial LED Light Fixures should be covered with minimum 3 Years onsite replacement warranty)</t>
  </si>
  <si>
    <t xml:space="preserve">FULL GLOW 2X2 LED 36W Ultra slim Smart Panel complete with driver of make As specified in tender document or approved by bank </t>
  </si>
  <si>
    <t xml:space="preserve">LED 18/20 watt Tube Light with all accessories.make As specified in tender document or approved by ARCHITECT OR BANK </t>
  </si>
  <si>
    <t xml:space="preserve">supplying , fixing ,testing and commissioning of 15 W LED commercial type down lighter of make As specified in tender document or approved by ARCHITECT OR BANK </t>
  </si>
  <si>
    <t xml:space="preserve">LED Strip having lighting 15W per 5 M with driver and necessary installation fittings Led strip light (5mtr.) make As specified in tender document or approved by ARCHITECT OR BANK  </t>
  </si>
  <si>
    <t>R.Mt.</t>
  </si>
  <si>
    <t>e</t>
  </si>
  <si>
    <r>
      <t xml:space="preserve">Metal body Wall mountaing 450-600 mm dia. make as specified in tender document or approved by ARCHITECT OR BANK. </t>
    </r>
    <r>
      <rPr>
        <b/>
        <sz val="11"/>
        <rFont val="Times New Roman"/>
        <family val="1"/>
      </rPr>
      <t>(Preferable Colour :- White / Grey)</t>
    </r>
  </si>
  <si>
    <t>Supply &amp;fixing of Ceiling fans 1200 mm double ball bearing make As specified in tender document or approved by ARCHITECT OR BANK   with required down rod and hanging arrangement</t>
  </si>
  <si>
    <t xml:space="preserve">Supply &amp; fixing of 230 mm exhaust fan 'Ventilair DXW' with self closing louvers and plastic body with all accessories etc. complete of make As specified in tender document or approved by ARCHITECT OR BANK </t>
  </si>
  <si>
    <t>h</t>
  </si>
  <si>
    <t>SITC of Call Bell.</t>
  </si>
  <si>
    <t>GRAND TOTAL (Rs.)</t>
  </si>
  <si>
    <t>PROJECT: PUNJAB &amp; SIND BANK AT MAHENDRAGARH HARYANA.</t>
  </si>
  <si>
    <t>SUB :- INTERIOR WORK</t>
  </si>
  <si>
    <t>16 A Switch Socket Point +  Switch Socket Point</t>
  </si>
  <si>
    <t xml:space="preserve">SUMMARY </t>
  </si>
  <si>
    <t>S. No.</t>
  </si>
  <si>
    <t>ITEMS</t>
  </si>
  <si>
    <t>I</t>
  </si>
  <si>
    <t xml:space="preserve">INTERIOR WORK </t>
  </si>
  <si>
    <t>II</t>
  </si>
  <si>
    <t xml:space="preserve">ELECTRICAL WORK </t>
  </si>
  <si>
    <t>III</t>
  </si>
  <si>
    <t>LAN &amp; TELEPHONE WIRING</t>
  </si>
  <si>
    <t xml:space="preserve">IV </t>
  </si>
  <si>
    <t xml:space="preserve">PROJECT: PUNJAB &amp; SIND BANK AT MAHENDRAGARH HARYANA.  </t>
  </si>
  <si>
    <t>SUB:- DATA SYSTEM &amp; TELEPHONE WIRING</t>
  </si>
  <si>
    <t>S.No.</t>
  </si>
  <si>
    <t>ITEM</t>
  </si>
  <si>
    <t xml:space="preserve">RATE </t>
  </si>
  <si>
    <t xml:space="preserve">AMOUNT  </t>
  </si>
  <si>
    <t>TELEPHONE SYSTEM</t>
  </si>
  <si>
    <t>Wiring for telephone points with 2 pair 4/5 pair .51mm dia ATC (annealed tinned Cu wire) with PVC insulated PVC sheathed telephone cable from tag block to the point including providing ferrules at both ends and termination at both ends including providing &amp; fixing RJ 11 outlet, faceplate and mounting box complete of modular type (where 2 such points are shown, 2 such wires shall be provided) This work includes providing PVC conduits in chases from the raceway to the point. ( 1 each for branch manger, assistant branch manager &amp; server room)</t>
  </si>
  <si>
    <t>nos.</t>
  </si>
  <si>
    <t>Supplying, laying, effecting terminations, testing and commissioning of 0.51mm dia Cu. Conductor, twisted , colour coded with polythene capor barrier, telephone cables in the existing tray or in conduit including providing &amp;fixing conduit pipe or cable tray as required from building tag block to the floor as required.</t>
  </si>
  <si>
    <t>(a)</t>
  </si>
  <si>
    <t>1x10 pair armoured cable from telephone connection in the premises to the crone box</t>
  </si>
  <si>
    <t>rmt</t>
  </si>
  <si>
    <t>(b)</t>
  </si>
  <si>
    <t>Supplying &amp; fixing 20 pair krone tag block with enclosure.</t>
  </si>
  <si>
    <t>DATA SYSTEM - CONDUITING &amp; CABLING</t>
  </si>
  <si>
    <t>Providing and laying  UTP CAT 6 data cable for nodes through  25mm dia PVC conduit through floor, wall and partitions etc including all necessary materials from main Hub to building tag block (BSNL)</t>
  </si>
  <si>
    <r>
      <t>Wiring for computer networking from I/O hub to computer workstation with  UTP Cat -6 computer cable including providing ferrules at both ends and termination at both ends including providing &amp; fixing frame for with shutter , RJ 45 outlet, faceplate and mounting box complete of modular type, This work includes providing PVC conduits</t>
    </r>
    <r>
      <rPr>
        <b/>
        <sz val="10"/>
        <color theme="1"/>
        <rFont val="Times New Roman"/>
        <family val="1"/>
      </rPr>
      <t xml:space="preserve"> ( 1/2" , 3/4" size  or as required)</t>
    </r>
    <r>
      <rPr>
        <sz val="10"/>
        <color theme="1"/>
        <rFont val="Times New Roman"/>
        <family val="1"/>
      </rPr>
      <t xml:space="preserve"> in chases from the I/O hub to the point.The cost includes testing, commission etc complete</t>
    </r>
    <r>
      <rPr>
        <b/>
        <sz val="10"/>
        <color theme="1"/>
        <rFont val="Times New Roman"/>
        <family val="1"/>
      </rPr>
      <t>.Note : Do not run more than more than 3 wire in single pipe &amp;  should be concealed</t>
    </r>
  </si>
  <si>
    <t>Supply of CAT-6 Dlink Patch Cord 7 ft</t>
  </si>
  <si>
    <t>Supply of CAT-6  DLink Patch Cord 3 ft</t>
  </si>
  <si>
    <t>Supply/Fixing  of CAT-6 Jack Panel 24 Port</t>
  </si>
  <si>
    <t xml:space="preserve">Size19" Rack 9U with Glass Door , Locking system Make: APW     </t>
  </si>
  <si>
    <t>S/F 24 Port D Link switch</t>
  </si>
  <si>
    <t>TOTAL</t>
  </si>
  <si>
    <t>SUB:- AC WORK</t>
  </si>
  <si>
    <t>Supply of Air cooled  Hi  Wall  Split  AC  inveter type Units Comprising Of: (5 STAR)</t>
  </si>
  <si>
    <t xml:space="preserve">5-Star rated Hi-wall  split airconditioner of 2.0 TR capacity </t>
  </si>
  <si>
    <t>Each</t>
  </si>
  <si>
    <t xml:space="preserve">5-Star rated Hi-wall  split airconditioner of 1.5 TR capacity </t>
  </si>
  <si>
    <t xml:space="preserve">5-Star rated Hi-wall  split airconditioner of 1.0 TR capacity </t>
  </si>
  <si>
    <t>Hi -wall Split ac</t>
  </si>
  <si>
    <t xml:space="preserve">Copper Pipes </t>
  </si>
  <si>
    <r>
      <t xml:space="preserve">Charges for providing additional copper pipes (one circuit) for the above split units with necessary insulation and with adequate pvc insulated copper wire from indoor to outdoor units concealed and taken through beyond the standard  </t>
    </r>
    <r>
      <rPr>
        <b/>
        <sz val="11"/>
        <rFont val="Times New Roman"/>
        <family val="1"/>
      </rPr>
      <t>5 mtr</t>
    </r>
    <r>
      <rPr>
        <sz val="11"/>
        <rFont val="Times New Roman"/>
        <family val="1"/>
      </rPr>
      <t xml:space="preserve"> length.</t>
    </r>
  </si>
  <si>
    <t>Rmt</t>
  </si>
  <si>
    <t>DRAIN PIPING</t>
  </si>
  <si>
    <r>
      <t xml:space="preserve">Charges for providing additional 25mm dia heavy duty PVC drain piping with all necessary fittings duly insulated with 9mm thick nitrile rubber pipe insulation drain pipe concealed / surface mounted and taken through wall / partition beyond the standard </t>
    </r>
    <r>
      <rPr>
        <b/>
        <sz val="11"/>
        <rFont val="Times New Roman"/>
        <family val="1"/>
      </rPr>
      <t>5 mtr length</t>
    </r>
    <r>
      <rPr>
        <sz val="11"/>
        <rFont val="Times New Roman"/>
        <family val="1"/>
      </rPr>
      <t xml:space="preserve"> for the above split units.</t>
    </r>
  </si>
  <si>
    <t>STABILIZERS</t>
  </si>
  <si>
    <r>
      <t xml:space="preserve">Supply, installation, testing and commissioning of wall mounting </t>
    </r>
    <r>
      <rPr>
        <b/>
        <sz val="11"/>
        <rFont val="Times New Roman"/>
        <family val="1"/>
      </rPr>
      <t>4KVA</t>
    </r>
    <r>
      <rPr>
        <sz val="11"/>
        <rFont val="Times New Roman"/>
        <family val="1"/>
      </rPr>
      <t xml:space="preserve"> stabilizers for 1.5Tr  &amp; 1.0Tr Hi-Wall Split  Air Conditioning units with input voltage range of 170-270 Volts and output 220 +/- 10% as required.</t>
    </r>
  </si>
  <si>
    <t xml:space="preserve">Electrical Cable :-  </t>
  </si>
  <si>
    <t>Providing &amp; fixing of 2.5 Sqmm wiring  interconected electricalindoor &amp; outdoor unit as req. complete as per design &amp;  wiring between specification of manufacturer.</t>
  </si>
  <si>
    <t>Providing and fixing standard powder coated support brackets  &amp; including  grille gauge with locking arrangemnet for the above split / cassette units including fasteners and other accessories as required.</t>
  </si>
  <si>
    <t xml:space="preserve">For split air conditioner </t>
  </si>
  <si>
    <t>Civil Work For cutting Chisling Plastering of walls to conseal copper pipe, Drain pipe &amp; Electrical wire with plaster finish.</t>
  </si>
  <si>
    <t xml:space="preserve">TOTAL </t>
  </si>
  <si>
    <r>
      <t xml:space="preserve">Supply, installation, testing and commissioning of wall mounting </t>
    </r>
    <r>
      <rPr>
        <b/>
        <sz val="11"/>
        <rFont val="Times New Roman"/>
        <family val="1"/>
      </rPr>
      <t>5KVA</t>
    </r>
    <r>
      <rPr>
        <sz val="11"/>
        <rFont val="Times New Roman"/>
        <family val="1"/>
      </rPr>
      <t xml:space="preserve"> stabilizers for 2.0Tr Hi-Wall Split  / Cassette type Air Conditioning units with input voltage range of 170-270 Volts and output 220 +/- 10% as required.</t>
    </r>
  </si>
  <si>
    <t>V</t>
  </si>
  <si>
    <t>VI</t>
  </si>
  <si>
    <t>FIRE DETECTION SYSTEM</t>
  </si>
  <si>
    <t>2C x 1.5 Sq mm</t>
  </si>
  <si>
    <t>R.mtr</t>
  </si>
  <si>
    <t>SUB:- FIRE ALARM SYSTEM WORKS</t>
  </si>
  <si>
    <t>FIRE ALARM SYSTEM WORKS</t>
  </si>
  <si>
    <t>SUB:- CCTV CAMERA  WORKS</t>
  </si>
  <si>
    <r>
      <t xml:space="preserve">Fire Alarm Panel 2 ZONE with Advanced Micro controller based, character LCD display. Zone wise Fire,open,shon LED indicators, testing facility. Trickle &amp; fast charging facility. Reset, alarm cancel, lamp test and control etc. Compatible with any make smoke and heat detectors. ( Including 2 Batteries 12 Volt). </t>
    </r>
    <r>
      <rPr>
        <b/>
        <sz val="10"/>
        <rFont val="Times New Roman"/>
        <family val="1"/>
      </rPr>
      <t>Make :- Agni Surkhsha/Morley)</t>
    </r>
  </si>
  <si>
    <r>
      <t xml:space="preserve">Supplying, installation, testing &amp; commissioning of Electric Optical Intelligent Multi Criteria </t>
    </r>
    <r>
      <rPr>
        <b/>
        <sz val="10"/>
        <rFont val="Times New Roman"/>
        <family val="1"/>
      </rPr>
      <t>Smoke Detector</t>
    </r>
    <r>
      <rPr>
        <sz val="10"/>
        <rFont val="Times New Roman"/>
        <family val="1"/>
      </rPr>
      <t xml:space="preserve">  with built in LED and mounting base complete with all connections etc. as required. </t>
    </r>
    <r>
      <rPr>
        <b/>
        <sz val="10"/>
        <rFont val="Times New Roman"/>
        <family val="1"/>
      </rPr>
      <t xml:space="preserve">Make :- Apollp, System Sensor, Edwords, Honeywell. </t>
    </r>
  </si>
  <si>
    <r>
      <t xml:space="preserve">Supply,    installation,     testing    and    commissioning    of addressable  type  Rates  cum  rise  type </t>
    </r>
    <r>
      <rPr>
        <b/>
        <sz val="10"/>
        <rFont val="Times New Roman"/>
        <family val="1"/>
      </rPr>
      <t xml:space="preserve"> heat  detector</t>
    </r>
    <r>
      <rPr>
        <sz val="10"/>
        <rFont val="Times New Roman"/>
        <family val="1"/>
      </rPr>
      <t xml:space="preserve">s with built in fault isolator on surface / false ceiling complete with base as required. </t>
    </r>
    <r>
      <rPr>
        <b/>
        <sz val="10"/>
        <rFont val="Times New Roman"/>
        <family val="1"/>
      </rPr>
      <t xml:space="preserve">Make :- Apollp, System Sensor, Edwords, Honeywell. </t>
    </r>
  </si>
  <si>
    <r>
      <t xml:space="preserve">Supplying, installation, testing &amp; commissioning of </t>
    </r>
    <r>
      <rPr>
        <b/>
        <sz val="10"/>
        <rFont val="Times New Roman"/>
        <family val="1"/>
      </rPr>
      <t>Manual call</t>
    </r>
    <r>
      <rPr>
        <sz val="10"/>
        <rFont val="Times New Roman"/>
        <family val="1"/>
      </rPr>
      <t xml:space="preserve"> boxes of  ABS Type with assembly complete with glass and push button etc. as required (Intelligent Manual Call Point, For Fire Alarm System ; Color. Red ; Operating Temperature. -40 to 70 c ; Protocol Voltage. 5 - 13 V) .
 </t>
    </r>
  </si>
  <si>
    <r>
      <t xml:space="preserve">Supplying, installation, testing &amp; commissioning Multiple Intelligences </t>
    </r>
    <r>
      <rPr>
        <b/>
        <sz val="10"/>
        <rFont val="Times New Roman"/>
        <family val="1"/>
      </rPr>
      <t>response indicator</t>
    </r>
    <r>
      <rPr>
        <sz val="10"/>
        <rFont val="Times New Roman"/>
        <family val="1"/>
      </rPr>
      <t xml:space="preserve"> on surface/recess ABS TYPE box having two LEDs ABS cover complete with all connections etc.as required.  </t>
    </r>
  </si>
  <si>
    <t xml:space="preserve">Supplying, installation, testing &amp; commissioning Multipal fire alarm sounder with facility to make announcement, mounted in ABS type box (16 SWG) with hinged cover plate &amp; suitable for operation with amplifier i/c line matching transformer etc. complete as required. </t>
  </si>
  <si>
    <r>
      <t xml:space="preserve">Supplying,  laying,  testing  and  commissioning  of  1100 volt Fire  survival   1.50  sq  mm  x  2  core  FRLS    7/.53 mm armoured copper conductor  and cable for 650 DEG C  cable laid  on  Surface/  walls  including  the  cost  of saddling  and clamping and including the cost of dressing etc. complete as per specifications. </t>
    </r>
    <r>
      <rPr>
        <b/>
        <sz val="10"/>
        <rFont val="Times New Roman"/>
        <family val="1"/>
      </rPr>
      <t>Make @ Havells, Polycab.</t>
    </r>
  </si>
  <si>
    <r>
      <t xml:space="preserve">Supply, Installation, Testing and Commissioning of 1/3’’ High quality Image sensor 600TVL High Resolution </t>
    </r>
    <r>
      <rPr>
        <b/>
        <sz val="10"/>
        <color theme="1"/>
        <rFont val="Times New Roman"/>
        <family val="1"/>
      </rPr>
      <t>IP camera 4 Mega Pixel</t>
    </r>
    <r>
      <rPr>
        <sz val="10"/>
        <color theme="1"/>
        <rFont val="Times New Roman"/>
        <family val="1"/>
      </rPr>
      <t xml:space="preserve"> fixed lens IR Range of 20 mtr with 24 LEDs. Make : Honeywell / CPPLUS</t>
    </r>
  </si>
  <si>
    <r>
      <t xml:space="preserve">SITC of </t>
    </r>
    <r>
      <rPr>
        <b/>
        <sz val="10"/>
        <color theme="1"/>
        <rFont val="Times New Roman"/>
        <family val="1"/>
      </rPr>
      <t>16 channel NVR</t>
    </r>
    <r>
      <rPr>
        <sz val="10"/>
        <color theme="1"/>
        <rFont val="Times New Roman"/>
        <family val="1"/>
      </rPr>
      <t xml:space="preserve"> controlling upto 16Nos. of IP 4 Mega pixels cameras with full HD 1080P display H 264 dual stream video compression full channel D1(4CIF) real time recording HDMI/VGA/TV/Spot BNC synchronous video output live, recording, playback, back up and remote access simultaneous real time playback and smart search smart video detection : MD,camera blank, video loss easy back up </t>
    </r>
  </si>
  <si>
    <r>
      <t xml:space="preserve">Supplying laying of </t>
    </r>
    <r>
      <rPr>
        <b/>
        <sz val="10"/>
        <color theme="1"/>
        <rFont val="Times New Roman"/>
        <family val="1"/>
      </rPr>
      <t>Cat6e</t>
    </r>
    <r>
      <rPr>
        <sz val="10"/>
        <color theme="1"/>
        <rFont val="Times New Roman"/>
        <family val="1"/>
      </rPr>
      <t xml:space="preserve"> wire for CCTV System</t>
    </r>
  </si>
  <si>
    <r>
      <t xml:space="preserve">Supplying laying of PVC Conduit for laying of </t>
    </r>
    <r>
      <rPr>
        <b/>
        <sz val="10"/>
        <color theme="1"/>
        <rFont val="Times New Roman"/>
        <family val="1"/>
      </rPr>
      <t>Cat6e</t>
    </r>
    <r>
      <rPr>
        <sz val="10"/>
        <color theme="1"/>
        <rFont val="Times New Roman"/>
        <family val="1"/>
      </rPr>
      <t xml:space="preserve"> wire</t>
    </r>
  </si>
  <si>
    <r>
      <t xml:space="preserve">Supply &amp; Installation of </t>
    </r>
    <r>
      <rPr>
        <b/>
        <sz val="10"/>
        <color theme="1"/>
        <rFont val="Times New Roman"/>
        <family val="1"/>
      </rPr>
      <t>HDMI Cable</t>
    </r>
    <r>
      <rPr>
        <sz val="10"/>
        <color theme="1"/>
        <rFont val="Times New Roman"/>
        <family val="1"/>
      </rPr>
      <t xml:space="preserve"> with end to end connector and connections. Total Length around 20 Meter.MAKE; Staker </t>
    </r>
  </si>
  <si>
    <r>
      <t xml:space="preserve">Supply and Installation of </t>
    </r>
    <r>
      <rPr>
        <b/>
        <sz val="10"/>
        <color theme="1"/>
        <rFont val="Times New Roman"/>
        <family val="1"/>
      </rPr>
      <t>9U</t>
    </r>
    <r>
      <rPr>
        <sz val="10"/>
        <color theme="1"/>
        <rFont val="Times New Roman"/>
        <family val="1"/>
      </rPr>
      <t xml:space="preserve"> Equipment Rack for video equipment only with all required accessories, caster wheel, front glass door, cooling fan, power strip with Multi sockets, back light etc. PRESIDENT/DYNAMIC</t>
    </r>
  </si>
  <si>
    <r>
      <t xml:space="preserve">Supply, Installation, Testing and commissioning of </t>
    </r>
    <r>
      <rPr>
        <b/>
        <sz val="10"/>
        <color theme="1"/>
        <rFont val="Times New Roman"/>
        <family val="1"/>
      </rPr>
      <t>WD</t>
    </r>
    <r>
      <rPr>
        <sz val="10"/>
        <color theme="1"/>
        <rFont val="Times New Roman"/>
        <family val="1"/>
      </rPr>
      <t xml:space="preserve"> </t>
    </r>
    <r>
      <rPr>
        <b/>
        <sz val="10"/>
        <color theme="1"/>
        <rFont val="Times New Roman"/>
        <family val="1"/>
      </rPr>
      <t>Hard Disk 8TB,</t>
    </r>
    <r>
      <rPr>
        <sz val="10"/>
        <color theme="1"/>
        <rFont val="Times New Roman"/>
        <family val="1"/>
      </rPr>
      <t xml:space="preserve"> Make: Segate/WD, Surveillance grade</t>
    </r>
  </si>
  <si>
    <r>
      <t xml:space="preserve">Supply &amp; Installation of </t>
    </r>
    <r>
      <rPr>
        <b/>
        <sz val="10"/>
        <color theme="1"/>
        <rFont val="Times New Roman"/>
        <family val="1"/>
      </rPr>
      <t>21" TFT Monitor (Make -Samsung / LG / Sony).</t>
    </r>
  </si>
  <si>
    <t xml:space="preserve">CCTV WORK </t>
  </si>
  <si>
    <r>
      <t xml:space="preserve">Supply, Installation, Testing and commissioning of </t>
    </r>
    <r>
      <rPr>
        <b/>
        <sz val="10"/>
        <color theme="1"/>
        <rFont val="Times New Roman"/>
        <family val="1"/>
      </rPr>
      <t>16 Port POE Switch, unmanaged</t>
    </r>
    <r>
      <rPr>
        <sz val="10"/>
        <color theme="1"/>
        <rFont val="Times New Roman"/>
        <family val="1"/>
      </rPr>
      <t xml:space="preserve"> - DLINK Make</t>
    </r>
  </si>
  <si>
    <t xml:space="preserve"> TOTAL (I+II+III+IV+V+VI)</t>
  </si>
  <si>
    <t xml:space="preserve">GST @ 18% </t>
  </si>
  <si>
    <t xml:space="preserve">GST AMOUNT </t>
  </si>
  <si>
    <t xml:space="preserve">GRAND TOTAL WITH GST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</si>
</sst>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 #,##0.00_ ;_ * \-#,##0.00_ ;_ * &quot;-&quot;??_ ;_ @_ "/>
    <numFmt numFmtId="164" formatCode="_(&quot;$&quot;* #,##0.00_);_(&quot;$&quot;* \(#,##0.00\);_(&quot;$&quot;* &quot;-&quot;??_);_(@_)"/>
    <numFmt numFmtId="165" formatCode="_(* #,##0.00_);_(* \(#,##0.00\);_(* &quot;-&quot;??_);_(@_)"/>
    <numFmt numFmtId="166" formatCode="0.0"/>
    <numFmt numFmtId="167" formatCode="_(* #,##0.00_);_(* \(#,##0.00\);_(* \-??_);_(@_)"/>
    <numFmt numFmtId="168" formatCode="_ * #,##0.00_ ;_ * \-#,##0.00_ ;_ * \-??_ ;_ @_ "/>
    <numFmt numFmtId="169" formatCode="_-* #,##0.00&quot; €&quot;_-;\-* #,##0.00&quot; €&quot;_-;_-* \-??&quot; €&quot;_-;_-@_-"/>
    <numFmt numFmtId="170" formatCode="_([$€]* #,##0.00_);_([$€]* \(#,##0.00\);_([$€]* \-??_);_(@_)"/>
  </numFmts>
  <fonts count="58">
    <font>
      <sz val="11"/>
      <color theme="1"/>
      <name val="Calibri"/>
      <family val="2"/>
      <scheme val="minor"/>
    </font>
    <font>
      <sz val="10"/>
      <name val="Arial"/>
      <family val="2"/>
    </font>
    <font>
      <sz val="10"/>
      <name val="Helv"/>
      <charset val="204"/>
    </font>
    <font>
      <b/>
      <sz val="10"/>
      <name val="Cambria"/>
      <family val="1"/>
      <scheme val="major"/>
    </font>
    <font>
      <sz val="10"/>
      <color theme="1"/>
      <name val="Cambria"/>
      <family val="1"/>
      <scheme val="major"/>
    </font>
    <font>
      <sz val="10"/>
      <name val="Cambria"/>
      <family val="1"/>
      <scheme val="major"/>
    </font>
    <font>
      <sz val="10"/>
      <color indexed="8"/>
      <name val="Cambria"/>
      <family val="1"/>
      <scheme val="major"/>
    </font>
    <font>
      <b/>
      <sz val="10"/>
      <color indexed="8"/>
      <name val="Cambria"/>
      <family val="1"/>
      <scheme val="major"/>
    </font>
    <font>
      <b/>
      <sz val="10"/>
      <color theme="1"/>
      <name val="Cambria"/>
      <family val="1"/>
      <scheme val="major"/>
    </font>
    <font>
      <b/>
      <u/>
      <sz val="10"/>
      <name val="Cambria"/>
      <family val="1"/>
      <scheme val="major"/>
    </font>
    <font>
      <sz val="11"/>
      <color theme="1"/>
      <name val="Cambria"/>
      <family val="1"/>
      <scheme val="major"/>
    </font>
    <font>
      <sz val="9"/>
      <name val="Cambria"/>
      <family val="1"/>
      <scheme val="major"/>
    </font>
    <font>
      <b/>
      <sz val="9"/>
      <name val="Cambria"/>
      <family val="1"/>
      <scheme val="major"/>
    </font>
    <font>
      <b/>
      <sz val="11"/>
      <color theme="1"/>
      <name val="Cambria"/>
      <family val="1"/>
      <scheme val="major"/>
    </font>
    <font>
      <b/>
      <sz val="10"/>
      <name val="Verdana"/>
      <family val="2"/>
    </font>
    <font>
      <sz val="11"/>
      <color theme="1"/>
      <name val="Calibri"/>
      <family val="2"/>
      <scheme val="minor"/>
    </font>
    <font>
      <sz val="11"/>
      <color indexed="8"/>
      <name val="Calibri"/>
      <family val="2"/>
    </font>
    <font>
      <sz val="11"/>
      <color indexed="9"/>
      <name val="Calibri"/>
      <family val="2"/>
    </font>
    <font>
      <b/>
      <sz val="11"/>
      <color indexed="63"/>
      <name val="Calibri"/>
      <family val="2"/>
    </font>
    <font>
      <sz val="11"/>
      <color indexed="20"/>
      <name val="Calibri"/>
      <family val="2"/>
    </font>
    <font>
      <b/>
      <sz val="11"/>
      <color indexed="52"/>
      <name val="Calibri"/>
      <family val="2"/>
    </font>
    <font>
      <b/>
      <sz val="11"/>
      <color indexed="9"/>
      <name val="Calibri"/>
      <family val="2"/>
    </font>
    <font>
      <sz val="12"/>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b/>
      <sz val="15"/>
      <color indexed="54"/>
      <name val="Calibri"/>
      <family val="2"/>
    </font>
    <font>
      <b/>
      <sz val="13"/>
      <color indexed="54"/>
      <name val="Calibri"/>
      <family val="2"/>
    </font>
    <font>
      <b/>
      <sz val="11"/>
      <color indexed="54"/>
      <name val="Calibri"/>
      <family val="2"/>
    </font>
    <font>
      <sz val="10"/>
      <color rgb="FF000000"/>
      <name val="Times New Roman"/>
      <family val="1"/>
    </font>
    <font>
      <sz val="11"/>
      <color rgb="FF000000"/>
      <name val="Calibri"/>
      <family val="2"/>
      <charset val="204"/>
    </font>
    <font>
      <sz val="11"/>
      <name val="ＭＳ Ｐゴシック"/>
      <family val="3"/>
      <charset val="128"/>
    </font>
    <font>
      <b/>
      <sz val="11"/>
      <name val="Cambria"/>
      <family val="1"/>
      <scheme val="major"/>
    </font>
    <font>
      <sz val="11"/>
      <name val="Cambria"/>
      <family val="1"/>
      <scheme val="major"/>
    </font>
    <font>
      <b/>
      <sz val="9"/>
      <name val="Verdana"/>
      <family val="2"/>
    </font>
    <font>
      <u/>
      <sz val="10"/>
      <name val="Arial"/>
      <family val="2"/>
    </font>
    <font>
      <b/>
      <sz val="11"/>
      <name val="Times New Roman"/>
      <family val="1"/>
    </font>
    <font>
      <sz val="11"/>
      <color theme="1"/>
      <name val="Times New Roman"/>
      <family val="1"/>
    </font>
    <font>
      <sz val="11"/>
      <name val="Times New Roman"/>
      <family val="1"/>
    </font>
    <font>
      <sz val="10"/>
      <color theme="1"/>
      <name val="Times New Roman"/>
      <family val="1"/>
    </font>
    <font>
      <sz val="10"/>
      <name val="Times New Roman"/>
      <family val="1"/>
    </font>
    <font>
      <sz val="12"/>
      <name val="Times New Roman"/>
      <family val="1"/>
    </font>
    <font>
      <sz val="12"/>
      <color indexed="8"/>
      <name val="Times New Roman"/>
      <family val="1"/>
    </font>
    <font>
      <b/>
      <sz val="12"/>
      <color indexed="8"/>
      <name val="Times New Roman"/>
      <family val="1"/>
    </font>
    <font>
      <b/>
      <sz val="12"/>
      <name val="Times New Roman"/>
      <family val="1"/>
    </font>
    <font>
      <sz val="12"/>
      <color rgb="FF000000"/>
      <name val="Times New Roman"/>
      <family val="1"/>
    </font>
    <font>
      <b/>
      <sz val="12"/>
      <color rgb="FF000000"/>
      <name val="Times New Roman"/>
      <family val="1"/>
    </font>
    <font>
      <b/>
      <sz val="10"/>
      <color rgb="FF000000"/>
      <name val="Times New Roman"/>
      <family val="1"/>
    </font>
    <font>
      <b/>
      <sz val="10"/>
      <color theme="1"/>
      <name val="Times New Roman"/>
      <family val="1"/>
    </font>
    <font>
      <b/>
      <sz val="12"/>
      <color theme="1"/>
      <name val="Times New Roman"/>
      <family val="1"/>
    </font>
    <font>
      <b/>
      <sz val="11"/>
      <color theme="1"/>
      <name val="Times New Roman"/>
      <family val="1"/>
    </font>
    <font>
      <sz val="10"/>
      <name val="Verdana"/>
      <family val="2"/>
    </font>
    <font>
      <b/>
      <u/>
      <sz val="11"/>
      <name val="Times New Roman"/>
      <family val="1"/>
    </font>
    <font>
      <sz val="12"/>
      <color theme="1"/>
      <name val="Times New Roman"/>
      <family val="1"/>
    </font>
    <font>
      <b/>
      <sz val="12"/>
      <name val="Arial Narrow"/>
      <family val="2"/>
    </font>
    <font>
      <sz val="12"/>
      <name val="Arial Narrow"/>
      <family val="2"/>
    </font>
    <font>
      <b/>
      <sz val="10"/>
      <name val="Times New Roman"/>
      <family val="1"/>
    </font>
  </fonts>
  <fills count="30">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indexed="26"/>
        <bgColor indexed="9"/>
      </patternFill>
    </fill>
    <fill>
      <patternFill patternType="solid">
        <fgColor indexed="31"/>
        <bgColor indexed="22"/>
      </patternFill>
    </fill>
    <fill>
      <patternFill patternType="solid">
        <fgColor indexed="29"/>
        <bgColor indexed="45"/>
      </patternFill>
    </fill>
    <fill>
      <patternFill patternType="solid">
        <fgColor indexed="9"/>
        <bgColor indexed="26"/>
      </patternFill>
    </fill>
    <fill>
      <patternFill patternType="solid">
        <fgColor indexed="47"/>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4"/>
        <bgColor indexed="31"/>
      </patternFill>
    </fill>
    <fill>
      <patternFill patternType="solid">
        <fgColor indexed="43"/>
        <bgColor indexed="26"/>
      </patternFill>
    </fill>
    <fill>
      <patternFill patternType="solid">
        <fgColor indexed="22"/>
        <bgColor indexed="31"/>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3"/>
        <bgColor indexed="52"/>
      </patternFill>
    </fill>
    <fill>
      <patternFill patternType="solid">
        <fgColor indexed="60"/>
        <bgColor indexed="25"/>
      </patternFill>
    </fill>
    <fill>
      <patternFill patternType="solid">
        <fgColor indexed="23"/>
        <bgColor indexed="55"/>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5"/>
        <bgColor indexed="23"/>
      </patternFill>
    </fill>
    <fill>
      <patternFill patternType="solid">
        <fgColor indexed="43"/>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style="thin">
        <color indexed="62"/>
      </top>
      <bottom style="double">
        <color indexed="62"/>
      </bottom>
      <diagonal/>
    </border>
    <border>
      <left/>
      <right/>
      <top/>
      <bottom style="thick">
        <color indexed="53"/>
      </bottom>
      <diagonal/>
    </border>
    <border>
      <left/>
      <right/>
      <top/>
      <bottom style="thick">
        <color indexed="29"/>
      </bottom>
      <diagonal/>
    </border>
    <border>
      <left/>
      <right/>
      <top/>
      <bottom style="medium">
        <color indexed="29"/>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auto="1"/>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s>
  <cellStyleXfs count="2229">
    <xf numFmtId="0" fontId="0" fillId="0" borderId="0"/>
    <xf numFmtId="0" fontId="2" fillId="0" borderId="0"/>
    <xf numFmtId="0" fontId="1" fillId="0" borderId="0"/>
    <xf numFmtId="0" fontId="1" fillId="0" borderId="0"/>
    <xf numFmtId="166" fontId="1" fillId="0" borderId="0" applyFill="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 fillId="0" borderId="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5"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8"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3" borderId="0" applyNumberFormat="0" applyBorder="0" applyAlignment="0" applyProtection="0"/>
    <xf numFmtId="0" fontId="16" fillId="6" borderId="0" applyNumberFormat="0" applyBorder="0" applyAlignment="0" applyProtection="0"/>
    <xf numFmtId="0" fontId="16" fillId="16" borderId="0" applyNumberFormat="0" applyBorder="0" applyAlignment="0" applyProtection="0"/>
    <xf numFmtId="0" fontId="16" fillId="11"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8" borderId="0" applyNumberFormat="0" applyBorder="0" applyAlignment="0" applyProtection="0"/>
    <xf numFmtId="0" fontId="17" fillId="6" borderId="0" applyNumberFormat="0" applyBorder="0" applyAlignment="0" applyProtection="0"/>
    <xf numFmtId="0" fontId="17" fillId="16"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17" fillId="27"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2" borderId="0" applyNumberFormat="0" applyBorder="0" applyAlignment="0" applyProtection="0"/>
    <xf numFmtId="0" fontId="18" fillId="15" borderId="21" applyNumberFormat="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20" fillId="15"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0" fillId="7" borderId="22"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0" fontId="21" fillId="28" borderId="23" applyNumberFormat="0" applyAlignment="0" applyProtection="0"/>
    <xf numFmtId="167" fontId="1" fillId="0" borderId="0" applyFill="0" applyBorder="0" applyAlignment="0" applyProtection="0"/>
    <xf numFmtId="167" fontId="1" fillId="0" borderId="0" applyFill="0" applyBorder="0" applyAlignment="0" applyProtection="0"/>
    <xf numFmtId="165" fontId="1" fillId="0" borderId="0" applyFont="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8"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8"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0"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0" fontId="1" fillId="0" borderId="0" applyFill="0" applyBorder="0" applyAlignment="0" applyProtection="0"/>
    <xf numFmtId="167" fontId="1" fillId="0" borderId="0" applyFill="0" applyBorder="0" applyAlignment="0" applyProtection="0"/>
    <xf numFmtId="165" fontId="1" fillId="0" borderId="0" applyFont="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7" fontId="1" fillId="0" borderId="0" applyFill="0" applyBorder="0" applyAlignment="0" applyProtection="0"/>
    <xf numFmtId="164" fontId="1" fillId="0" borderId="0" applyFont="0" applyFill="0" applyBorder="0" applyAlignment="0" applyProtection="0"/>
    <xf numFmtId="0" fontId="22" fillId="0" borderId="0"/>
    <xf numFmtId="0" fontId="22" fillId="0" borderId="24"/>
    <xf numFmtId="0" fontId="23" fillId="8" borderId="22" applyNumberFormat="0" applyAlignment="0" applyProtection="0"/>
    <xf numFmtId="0" fontId="24" fillId="0" borderId="25" applyNumberFormat="0" applyFill="0" applyAlignment="0" applyProtection="0"/>
    <xf numFmtId="0" fontId="25" fillId="0" borderId="0" applyNumberFormat="0" applyFill="0" applyBorder="0" applyAlignment="0" applyProtection="0"/>
    <xf numFmtId="169" fontId="1" fillId="0" borderId="0" applyFill="0" applyBorder="0" applyAlignment="0" applyProtection="0"/>
    <xf numFmtId="169" fontId="1" fillId="0" borderId="0" applyFill="0" applyBorder="0" applyAlignment="0" applyProtection="0"/>
    <xf numFmtId="169" fontId="1" fillId="0" borderId="0" applyFill="0" applyBorder="0" applyAlignment="0" applyProtection="0"/>
    <xf numFmtId="169" fontId="1" fillId="0" borderId="0" applyFill="0" applyBorder="0" applyAlignment="0" applyProtection="0"/>
    <xf numFmtId="169" fontId="1" fillId="0" borderId="0" applyFill="0" applyBorder="0" applyAlignment="0" applyProtection="0"/>
    <xf numFmtId="169" fontId="1" fillId="0" borderId="0" applyFill="0" applyBorder="0" applyAlignment="0" applyProtection="0"/>
    <xf numFmtId="169" fontId="1" fillId="0" borderId="0" applyFill="0" applyBorder="0" applyAlignment="0" applyProtection="0"/>
    <xf numFmtId="170" fontId="1" fillId="0" borderId="0" applyFill="0" applyBorder="0" applyAlignment="0" applyProtection="0"/>
    <xf numFmtId="169" fontId="1" fillId="0" borderId="0" applyFill="0" applyBorder="0" applyAlignment="0" applyProtection="0"/>
    <xf numFmtId="169" fontId="1" fillId="0" borderId="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7" fillId="0" borderId="26"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8" fillId="0" borderId="27"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28"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1" fillId="0" borderId="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14" borderId="22" applyNumberFormat="0" applyAlignment="0" applyProtection="0"/>
    <xf numFmtId="0" fontId="23" fillId="29" borderId="22"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9" fontId="1" fillId="0" borderId="0"/>
    <xf numFmtId="49" fontId="1" fillId="0" borderId="0"/>
    <xf numFmtId="49" fontId="1" fillId="0" borderId="0"/>
    <xf numFmtId="49"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9" fontId="1" fillId="0" borderId="0"/>
    <xf numFmtId="0" fontId="1" fillId="0" borderId="0"/>
    <xf numFmtId="49" fontId="1" fillId="0" borderId="0"/>
    <xf numFmtId="0" fontId="1" fillId="0" borderId="0"/>
    <xf numFmtId="0" fontId="1" fillId="0" borderId="0"/>
    <xf numFmtId="49" fontId="1" fillId="0" borderId="0"/>
    <xf numFmtId="0" fontId="1" fillId="0" borderId="0"/>
    <xf numFmtId="0" fontId="1" fillId="0" borderId="0"/>
    <xf numFmtId="0" fontId="1" fillId="0" borderId="0"/>
    <xf numFmtId="0" fontId="1" fillId="0" borderId="0"/>
    <xf numFmtId="49" fontId="1" fillId="0" borderId="0"/>
    <xf numFmtId="49"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6" fillId="0" borderId="0"/>
  </cellStyleXfs>
  <cellXfs count="410">
    <xf numFmtId="0" fontId="0" fillId="0" borderId="0" xfId="0"/>
    <xf numFmtId="0" fontId="5" fillId="0" borderId="5" xfId="0" applyFont="1" applyBorder="1" applyAlignment="1">
      <alignment horizontal="center"/>
    </xf>
    <xf numFmtId="0" fontId="5" fillId="0" borderId="1" xfId="0" applyFont="1" applyBorder="1" applyAlignment="1">
      <alignment horizontal="center" vertical="center"/>
    </xf>
    <xf numFmtId="0" fontId="5" fillId="0" borderId="6" xfId="0" applyFont="1" applyBorder="1" applyAlignment="1">
      <alignment horizontal="center" vertical="center"/>
    </xf>
    <xf numFmtId="0" fontId="6" fillId="0" borderId="1" xfId="0" applyFont="1" applyBorder="1" applyAlignment="1">
      <alignment horizontal="center" vertical="center"/>
    </xf>
    <xf numFmtId="0" fontId="5" fillId="0" borderId="1" xfId="0" applyFont="1" applyBorder="1"/>
    <xf numFmtId="0" fontId="5" fillId="0" borderId="2" xfId="0" applyFont="1" applyBorder="1" applyAlignment="1">
      <alignment horizontal="center" vertical="center"/>
    </xf>
    <xf numFmtId="0" fontId="5" fillId="0" borderId="1" xfId="0" applyFont="1" applyBorder="1" applyAlignment="1">
      <alignment horizontal="center" vertical="center" wrapText="1"/>
    </xf>
    <xf numFmtId="0" fontId="3" fillId="0" borderId="1" xfId="0" applyFont="1" applyBorder="1" applyAlignment="1">
      <alignment wrapText="1"/>
    </xf>
    <xf numFmtId="0" fontId="5" fillId="0" borderId="1" xfId="0" applyFont="1" applyBorder="1" applyAlignment="1">
      <alignment wrapText="1"/>
    </xf>
    <xf numFmtId="0" fontId="5" fillId="0" borderId="2" xfId="0" applyFont="1" applyBorder="1" applyAlignment="1">
      <alignment horizontal="center" vertical="center" wrapText="1"/>
    </xf>
    <xf numFmtId="0" fontId="3" fillId="0" borderId="1" xfId="0" applyFont="1" applyBorder="1" applyAlignment="1">
      <alignment horizontal="center"/>
    </xf>
    <xf numFmtId="0" fontId="5" fillId="0" borderId="1" xfId="0" applyFont="1" applyBorder="1" applyAlignment="1">
      <alignment horizontal="center" wrapText="1"/>
    </xf>
    <xf numFmtId="0" fontId="6" fillId="0" borderId="1" xfId="0" applyFont="1" applyBorder="1" applyAlignment="1">
      <alignment horizontal="center"/>
    </xf>
    <xf numFmtId="0" fontId="4" fillId="0" borderId="0" xfId="0" applyFont="1"/>
    <xf numFmtId="0" fontId="6" fillId="0" borderId="5" xfId="0" applyFont="1" applyBorder="1" applyAlignment="1">
      <alignment horizontal="center" vertical="center"/>
    </xf>
    <xf numFmtId="0" fontId="7" fillId="0" borderId="1" xfId="0" applyFont="1" applyBorder="1" applyAlignment="1">
      <alignment horizontal="center"/>
    </xf>
    <xf numFmtId="2" fontId="6" fillId="0" borderId="6" xfId="0" applyNumberFormat="1" applyFont="1" applyBorder="1" applyAlignment="1">
      <alignment horizontal="center"/>
    </xf>
    <xf numFmtId="0" fontId="4" fillId="0" borderId="5" xfId="0" applyFont="1" applyBorder="1" applyAlignment="1">
      <alignment horizontal="center" vertical="center"/>
    </xf>
    <xf numFmtId="2" fontId="6" fillId="0" borderId="1" xfId="0" applyNumberFormat="1" applyFont="1" applyBorder="1" applyAlignment="1">
      <alignment horizontal="center"/>
    </xf>
    <xf numFmtId="0" fontId="6" fillId="0" borderId="1" xfId="1" applyFont="1" applyBorder="1" applyAlignment="1">
      <alignment horizontal="center"/>
    </xf>
    <xf numFmtId="0" fontId="7" fillId="0" borderId="5" xfId="1" applyFont="1" applyBorder="1" applyAlignment="1">
      <alignment horizontal="center" vertical="center"/>
    </xf>
    <xf numFmtId="0" fontId="5" fillId="0" borderId="1" xfId="0" applyFont="1" applyBorder="1" applyAlignment="1">
      <alignment horizontal="left" vertical="top" wrapText="1"/>
    </xf>
    <xf numFmtId="0" fontId="5" fillId="0" borderId="1" xfId="0" applyFont="1" applyBorder="1" applyAlignment="1">
      <alignment vertical="center"/>
    </xf>
    <xf numFmtId="0" fontId="5" fillId="0" borderId="1" xfId="0" applyFont="1" applyBorder="1" applyAlignment="1">
      <alignment horizontal="left" wrapText="1"/>
    </xf>
    <xf numFmtId="0" fontId="3" fillId="0" borderId="1" xfId="0" applyFont="1" applyBorder="1" applyAlignment="1">
      <alignment vertical="center"/>
    </xf>
    <xf numFmtId="0" fontId="7" fillId="0" borderId="1" xfId="0" applyFont="1" applyBorder="1" applyAlignment="1">
      <alignment wrapText="1"/>
    </xf>
    <xf numFmtId="0" fontId="7" fillId="0" borderId="1" xfId="0" applyFont="1" applyBorder="1" applyAlignment="1">
      <alignment horizontal="center" wrapText="1"/>
    </xf>
    <xf numFmtId="2" fontId="3" fillId="3" borderId="1" xfId="0" applyNumberFormat="1" applyFont="1" applyFill="1" applyBorder="1" applyAlignment="1">
      <alignment horizontal="justify" wrapText="1"/>
    </xf>
    <xf numFmtId="0" fontId="4" fillId="0" borderId="1" xfId="0" applyFont="1" applyBorder="1" applyAlignment="1">
      <alignment horizontal="center"/>
    </xf>
    <xf numFmtId="0" fontId="8" fillId="0" borderId="1" xfId="0" applyFont="1" applyBorder="1" applyAlignment="1">
      <alignment horizontal="center"/>
    </xf>
    <xf numFmtId="0" fontId="5" fillId="0" borderId="1" xfId="0" applyFont="1" applyBorder="1" applyAlignment="1">
      <alignment horizontal="left" vertical="center" wrapText="1"/>
    </xf>
    <xf numFmtId="0" fontId="7" fillId="0" borderId="5" xfId="1" applyFont="1" applyBorder="1" applyAlignment="1">
      <alignment horizontal="center"/>
    </xf>
    <xf numFmtId="0" fontId="5" fillId="0" borderId="6" xfId="0" applyFont="1" applyBorder="1" applyAlignment="1">
      <alignment horizontal="center" vertical="center" wrapText="1"/>
    </xf>
    <xf numFmtId="0" fontId="7" fillId="0" borderId="5" xfId="0" applyFont="1" applyBorder="1" applyAlignment="1">
      <alignment horizontal="center"/>
    </xf>
    <xf numFmtId="0" fontId="7" fillId="0" borderId="6" xfId="0" applyFont="1" applyBorder="1" applyAlignment="1">
      <alignment horizontal="center"/>
    </xf>
    <xf numFmtId="0" fontId="4" fillId="0" borderId="6" xfId="0" applyFont="1" applyBorder="1" applyAlignment="1">
      <alignment horizontal="center"/>
    </xf>
    <xf numFmtId="0" fontId="6" fillId="0" borderId="6" xfId="0" applyFont="1" applyBorder="1" applyAlignment="1">
      <alignment horizontal="center"/>
    </xf>
    <xf numFmtId="0" fontId="11" fillId="0" borderId="1" xfId="0" applyFont="1" applyBorder="1" applyAlignment="1">
      <alignment wrapText="1"/>
    </xf>
    <xf numFmtId="0" fontId="3" fillId="3" borderId="1" xfId="0" applyFont="1" applyFill="1" applyBorder="1" applyAlignment="1">
      <alignment wrapText="1"/>
    </xf>
    <xf numFmtId="2" fontId="5" fillId="3" borderId="1" xfId="0" applyNumberFormat="1" applyFont="1" applyFill="1" applyBorder="1" applyAlignment="1">
      <alignment horizontal="justify" wrapText="1"/>
    </xf>
    <xf numFmtId="0" fontId="3" fillId="3" borderId="1" xfId="0" applyFont="1" applyFill="1" applyBorder="1" applyAlignment="1">
      <alignment horizontal="left" vertical="center" wrapText="1"/>
    </xf>
    <xf numFmtId="0" fontId="5" fillId="3" borderId="1"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1" xfId="0" applyFont="1" applyFill="1" applyBorder="1" applyAlignment="1">
      <alignment wrapText="1"/>
    </xf>
    <xf numFmtId="0" fontId="5" fillId="0" borderId="1" xfId="2" applyFont="1" applyBorder="1" applyAlignment="1">
      <alignment horizontal="center"/>
    </xf>
    <xf numFmtId="0" fontId="3" fillId="3" borderId="1" xfId="2" applyFont="1" applyFill="1" applyBorder="1" applyAlignment="1">
      <alignment horizontal="left" vertical="center" wrapText="1"/>
    </xf>
    <xf numFmtId="0" fontId="5" fillId="3" borderId="1" xfId="2" applyFont="1" applyFill="1" applyBorder="1" applyAlignment="1">
      <alignment horizontal="center"/>
    </xf>
    <xf numFmtId="0" fontId="5" fillId="3" borderId="1" xfId="2" applyFont="1" applyFill="1" applyBorder="1" applyAlignment="1">
      <alignment horizontal="center" vertical="center"/>
    </xf>
    <xf numFmtId="0" fontId="5" fillId="3" borderId="6" xfId="0" applyFont="1" applyFill="1" applyBorder="1" applyAlignment="1">
      <alignment horizontal="center" vertical="center" wrapText="1"/>
    </xf>
    <xf numFmtId="0" fontId="3" fillId="0" borderId="1" xfId="0" applyFont="1" applyBorder="1" applyAlignment="1">
      <alignment horizontal="left" vertical="center" wrapText="1"/>
    </xf>
    <xf numFmtId="0" fontId="5" fillId="0" borderId="5" xfId="0" applyFont="1" applyBorder="1" applyAlignment="1">
      <alignment horizontal="center" vertical="center" wrapText="1"/>
    </xf>
    <xf numFmtId="0" fontId="7" fillId="0" borderId="1" xfId="0" applyFont="1" applyBorder="1"/>
    <xf numFmtId="0" fontId="7" fillId="0" borderId="6" xfId="0" applyFont="1" applyBorder="1"/>
    <xf numFmtId="0" fontId="6" fillId="0" borderId="1" xfId="0" applyFont="1" applyBorder="1"/>
    <xf numFmtId="0" fontId="6" fillId="0" borderId="1" xfId="0" applyFont="1" applyBorder="1" applyAlignment="1">
      <alignment horizontal="justify" vertical="justify" wrapText="1"/>
    </xf>
    <xf numFmtId="0" fontId="7" fillId="0" borderId="5" xfId="0" applyFont="1" applyBorder="1" applyAlignment="1">
      <alignment horizontal="center" vertical="center"/>
    </xf>
    <xf numFmtId="2" fontId="7" fillId="0" borderId="1" xfId="0" applyNumberFormat="1" applyFont="1" applyBorder="1" applyAlignment="1">
      <alignment horizontal="center"/>
    </xf>
    <xf numFmtId="0" fontId="6" fillId="0" borderId="1" xfId="0" applyFont="1" applyBorder="1" applyAlignment="1">
      <alignment wrapText="1"/>
    </xf>
    <xf numFmtId="0" fontId="6" fillId="0" borderId="5" xfId="0" applyFont="1" applyBorder="1" applyAlignment="1">
      <alignment horizontal="center" vertical="center" wrapText="1"/>
    </xf>
    <xf numFmtId="0" fontId="6" fillId="0" borderId="1" xfId="1" applyFont="1" applyBorder="1" applyAlignment="1">
      <alignment horizontal="justify" vertical="top" wrapText="1"/>
    </xf>
    <xf numFmtId="0" fontId="5" fillId="0" borderId="1" xfId="2" applyFont="1" applyBorder="1" applyAlignment="1">
      <alignment horizontal="center" vertical="center"/>
    </xf>
    <xf numFmtId="2" fontId="6" fillId="0" borderId="5" xfId="0" applyNumberFormat="1" applyFont="1" applyBorder="1" applyAlignment="1">
      <alignment horizontal="center" vertical="center"/>
    </xf>
    <xf numFmtId="0" fontId="3" fillId="0" borderId="1" xfId="0" applyFont="1" applyBorder="1"/>
    <xf numFmtId="2" fontId="7" fillId="0" borderId="6" xfId="0" applyNumberFormat="1" applyFont="1" applyBorder="1" applyAlignment="1">
      <alignment horizontal="center"/>
    </xf>
    <xf numFmtId="0" fontId="4" fillId="0" borderId="1" xfId="0" applyFont="1" applyBorder="1"/>
    <xf numFmtId="2" fontId="7" fillId="0" borderId="12" xfId="0" applyNumberFormat="1" applyFont="1" applyBorder="1" applyAlignment="1">
      <alignment horizontal="center"/>
    </xf>
    <xf numFmtId="0" fontId="3" fillId="0" borderId="13" xfId="0" applyFont="1" applyBorder="1"/>
    <xf numFmtId="0" fontId="3" fillId="0" borderId="13" xfId="0" applyFont="1" applyBorder="1" applyAlignment="1">
      <alignment horizontal="center"/>
    </xf>
    <xf numFmtId="2" fontId="8" fillId="0" borderId="14" xfId="0" applyNumberFormat="1" applyFont="1" applyBorder="1" applyAlignment="1">
      <alignment horizontal="center" vertical="center"/>
    </xf>
    <xf numFmtId="0" fontId="4" fillId="0" borderId="11" xfId="0" applyFont="1" applyBorder="1"/>
    <xf numFmtId="0" fontId="4" fillId="0" borderId="17" xfId="0" applyFont="1" applyBorder="1"/>
    <xf numFmtId="0" fontId="3" fillId="0" borderId="15" xfId="0" applyFont="1" applyBorder="1" applyAlignment="1">
      <alignment horizontal="center" vertical="center"/>
    </xf>
    <xf numFmtId="0" fontId="8" fillId="0" borderId="6" xfId="0" applyFont="1" applyBorder="1" applyAlignment="1">
      <alignment horizontal="center"/>
    </xf>
    <xf numFmtId="0" fontId="5" fillId="0" borderId="1" xfId="0" applyFont="1" applyBorder="1" applyAlignment="1">
      <alignment horizontal="justify" vertical="justify" wrapText="1"/>
    </xf>
    <xf numFmtId="0" fontId="7" fillId="0" borderId="12" xfId="0" applyFont="1" applyBorder="1" applyAlignment="1">
      <alignment horizontal="center"/>
    </xf>
    <xf numFmtId="2" fontId="3" fillId="3" borderId="13" xfId="0" applyNumberFormat="1" applyFont="1" applyFill="1" applyBorder="1" applyAlignment="1">
      <alignment horizontal="justify" wrapText="1"/>
    </xf>
    <xf numFmtId="0" fontId="4" fillId="0" borderId="13" xfId="0" applyFont="1" applyBorder="1" applyAlignment="1">
      <alignment horizontal="center"/>
    </xf>
    <xf numFmtId="0" fontId="8" fillId="0" borderId="14" xfId="0" applyFont="1" applyBorder="1" applyAlignment="1">
      <alignment horizontal="center"/>
    </xf>
    <xf numFmtId="0" fontId="4" fillId="0" borderId="5" xfId="0" applyFont="1" applyBorder="1"/>
    <xf numFmtId="0" fontId="4" fillId="0" borderId="6" xfId="0" applyFont="1" applyBorder="1"/>
    <xf numFmtId="0" fontId="4" fillId="0" borderId="1" xfId="0" applyFont="1" applyBorder="1" applyAlignment="1">
      <alignment horizontal="left" wrapText="1"/>
    </xf>
    <xf numFmtId="0" fontId="4" fillId="0" borderId="5" xfId="0" applyFont="1" applyBorder="1" applyAlignment="1">
      <alignment horizontal="center"/>
    </xf>
    <xf numFmtId="0" fontId="5" fillId="0" borderId="1" xfId="0" applyFont="1" applyBorder="1" applyAlignment="1">
      <alignment horizontal="left" vertical="top"/>
    </xf>
    <xf numFmtId="0" fontId="8" fillId="0" borderId="5" xfId="0" applyFont="1" applyBorder="1"/>
    <xf numFmtId="0" fontId="3" fillId="0" borderId="1" xfId="0" applyFont="1" applyBorder="1" applyAlignment="1">
      <alignment horizontal="left" vertical="top"/>
    </xf>
    <xf numFmtId="2" fontId="8" fillId="0" borderId="6" xfId="0" applyNumberFormat="1" applyFont="1" applyBorder="1" applyAlignment="1">
      <alignment horizontal="center"/>
    </xf>
    <xf numFmtId="0" fontId="8" fillId="0" borderId="12" xfId="0" applyFont="1" applyBorder="1"/>
    <xf numFmtId="0" fontId="3" fillId="0" borderId="13" xfId="0" applyFont="1" applyBorder="1" applyAlignment="1">
      <alignment horizontal="left" vertical="center"/>
    </xf>
    <xf numFmtId="0" fontId="8" fillId="0" borderId="13" xfId="0" applyFont="1" applyBorder="1"/>
    <xf numFmtId="2" fontId="8" fillId="0" borderId="14" xfId="0" applyNumberFormat="1" applyFont="1" applyBorder="1" applyAlignment="1">
      <alignment horizontal="center"/>
    </xf>
    <xf numFmtId="0" fontId="10" fillId="0" borderId="0" xfId="0" applyFont="1" applyAlignment="1">
      <alignment vertical="top" wrapText="1"/>
    </xf>
    <xf numFmtId="0" fontId="13" fillId="0" borderId="0" xfId="0" applyFont="1" applyAlignment="1">
      <alignment horizontal="center" vertical="center" wrapText="1"/>
    </xf>
    <xf numFmtId="0" fontId="14" fillId="0" borderId="1" xfId="0" applyFont="1" applyBorder="1" applyAlignment="1">
      <alignment horizontal="justify" vertical="top" wrapText="1"/>
    </xf>
    <xf numFmtId="0" fontId="10" fillId="0" borderId="0" xfId="0" applyFont="1" applyAlignment="1">
      <alignment wrapText="1"/>
    </xf>
    <xf numFmtId="0" fontId="33" fillId="0" borderId="5"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1" xfId="0" applyFont="1" applyBorder="1" applyAlignment="1">
      <alignment vertical="top" wrapText="1"/>
    </xf>
    <xf numFmtId="0" fontId="34" fillId="0" borderId="6" xfId="0" applyFont="1" applyBorder="1" applyAlignment="1">
      <alignment vertical="top" wrapText="1"/>
    </xf>
    <xf numFmtId="0" fontId="34" fillId="0" borderId="10" xfId="0" applyFont="1" applyBorder="1" applyAlignment="1">
      <alignment vertical="top" wrapText="1"/>
    </xf>
    <xf numFmtId="0" fontId="34" fillId="0" borderId="0" xfId="0" applyFont="1" applyAlignment="1">
      <alignment vertical="top" wrapText="1"/>
    </xf>
    <xf numFmtId="0" fontId="33" fillId="0" borderId="20"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9" xfId="0" applyFont="1" applyBorder="1" applyAlignment="1">
      <alignment horizontal="center" vertical="center" wrapText="1"/>
    </xf>
    <xf numFmtId="0" fontId="34" fillId="0" borderId="4" xfId="0" applyFont="1" applyBorder="1" applyAlignment="1">
      <alignment vertical="top" wrapText="1"/>
    </xf>
    <xf numFmtId="0" fontId="14" fillId="0" borderId="1" xfId="0" applyFont="1" applyBorder="1" applyAlignment="1">
      <alignment horizontal="center" vertical="center"/>
    </xf>
    <xf numFmtId="2" fontId="14" fillId="0" borderId="6" xfId="0" applyNumberFormat="1" applyFont="1" applyBorder="1" applyAlignment="1">
      <alignment horizontal="center" vertical="center"/>
    </xf>
    <xf numFmtId="2" fontId="14" fillId="0" borderId="1" xfId="0" applyNumberFormat="1" applyFont="1" applyBorder="1" applyAlignment="1">
      <alignment horizontal="center" vertical="center"/>
    </xf>
    <xf numFmtId="0" fontId="14" fillId="0" borderId="1" xfId="0" applyFont="1" applyBorder="1" applyAlignment="1">
      <alignment horizontal="left" vertical="top" wrapText="1"/>
    </xf>
    <xf numFmtId="166" fontId="34" fillId="0" borderId="5" xfId="0" applyNumberFormat="1" applyFont="1" applyBorder="1" applyAlignment="1">
      <alignment horizontal="center" vertical="center" wrapText="1"/>
    </xf>
    <xf numFmtId="0" fontId="34" fillId="0" borderId="0" xfId="0" applyFont="1" applyAlignment="1">
      <alignment horizontal="center" vertical="center" wrapText="1"/>
    </xf>
    <xf numFmtId="0" fontId="33" fillId="0" borderId="0" xfId="0" applyFont="1" applyAlignment="1">
      <alignment horizontal="center" vertical="center" wrapText="1"/>
    </xf>
    <xf numFmtId="0" fontId="35" fillId="0" borderId="1" xfId="0" applyFont="1" applyBorder="1" applyAlignment="1">
      <alignment vertical="top" wrapText="1"/>
    </xf>
    <xf numFmtId="0" fontId="34" fillId="0" borderId="1" xfId="0" applyFont="1" applyBorder="1" applyAlignment="1">
      <alignment horizontal="center" vertical="center" wrapText="1"/>
    </xf>
    <xf numFmtId="1" fontId="14" fillId="0" borderId="1" xfId="0" applyNumberFormat="1" applyFont="1" applyBorder="1" applyAlignment="1">
      <alignment horizontal="center" vertical="center"/>
    </xf>
    <xf numFmtId="2" fontId="33" fillId="0" borderId="1" xfId="0" applyNumberFormat="1" applyFont="1" applyBorder="1" applyAlignment="1">
      <alignment horizontal="center" vertical="top" wrapText="1"/>
    </xf>
    <xf numFmtId="0" fontId="33" fillId="0" borderId="1" xfId="0" applyFont="1" applyBorder="1" applyAlignment="1">
      <alignment vertical="top" wrapText="1"/>
    </xf>
    <xf numFmtId="0" fontId="33" fillId="0" borderId="1" xfId="0" applyFont="1" applyBorder="1" applyAlignment="1">
      <alignment horizontal="center" vertical="center" wrapText="1"/>
    </xf>
    <xf numFmtId="2" fontId="33" fillId="0" borderId="6" xfId="0" applyNumberFormat="1" applyFont="1" applyBorder="1" applyAlignment="1">
      <alignment horizontal="center" vertical="top" wrapText="1"/>
    </xf>
    <xf numFmtId="2" fontId="14" fillId="0" borderId="2" xfId="0" applyNumberFormat="1" applyFont="1" applyBorder="1" applyAlignment="1">
      <alignment horizontal="center" vertical="center"/>
    </xf>
    <xf numFmtId="0" fontId="33" fillId="0" borderId="7" xfId="0" applyFont="1" applyBorder="1" applyAlignment="1">
      <alignment horizontal="center" vertical="center" wrapText="1"/>
    </xf>
    <xf numFmtId="0" fontId="14" fillId="0" borderId="1" xfId="0" applyFont="1" applyBorder="1" applyAlignment="1">
      <alignment horizontal="center" vertical="center" wrapText="1"/>
    </xf>
    <xf numFmtId="0" fontId="33" fillId="0" borderId="6" xfId="0" applyFont="1" applyBorder="1" applyAlignment="1">
      <alignment horizontal="center" vertical="top" wrapText="1"/>
    </xf>
    <xf numFmtId="0" fontId="33" fillId="0" borderId="1" xfId="0" applyFont="1" applyBorder="1" applyAlignment="1">
      <alignment horizontal="left" vertical="top" wrapText="1"/>
    </xf>
    <xf numFmtId="0" fontId="38" fillId="0" borderId="0" xfId="0" applyFont="1" applyAlignment="1">
      <alignment vertical="top" wrapText="1"/>
    </xf>
    <xf numFmtId="0" fontId="37" fillId="0" borderId="5" xfId="0" applyFont="1" applyBorder="1" applyAlignment="1">
      <alignment horizontal="center" vertical="center" wrapText="1"/>
    </xf>
    <xf numFmtId="0" fontId="37" fillId="0" borderId="1" xfId="0" applyFont="1" applyBorder="1" applyAlignment="1">
      <alignment vertical="top" wrapText="1"/>
    </xf>
    <xf numFmtId="0" fontId="37" fillId="0" borderId="1" xfId="0" applyFont="1" applyBorder="1" applyAlignment="1">
      <alignment horizontal="center" vertical="center" wrapText="1"/>
    </xf>
    <xf numFmtId="0" fontId="39" fillId="0" borderId="5" xfId="0" applyFont="1" applyBorder="1" applyAlignment="1">
      <alignment horizontal="center" vertical="center" wrapText="1"/>
    </xf>
    <xf numFmtId="1" fontId="37" fillId="0" borderId="1" xfId="0" applyNumberFormat="1" applyFont="1" applyBorder="1" applyAlignment="1">
      <alignment horizontal="center" vertical="center" wrapText="1"/>
    </xf>
    <xf numFmtId="0" fontId="37" fillId="0" borderId="5" xfId="0" applyFont="1" applyBorder="1" applyAlignment="1">
      <alignment horizontal="center" vertical="center"/>
    </xf>
    <xf numFmtId="0" fontId="39" fillId="0" borderId="0" xfId="0" applyFont="1"/>
    <xf numFmtId="0" fontId="38" fillId="0" borderId="0" xfId="0" applyFont="1" applyAlignment="1">
      <alignment wrapText="1"/>
    </xf>
    <xf numFmtId="0" fontId="38" fillId="0" borderId="0" xfId="0" applyFont="1"/>
    <xf numFmtId="0" fontId="39" fillId="0" borderId="1" xfId="0" applyFont="1" applyBorder="1" applyAlignment="1">
      <alignment vertical="top" wrapText="1"/>
    </xf>
    <xf numFmtId="1" fontId="39" fillId="0" borderId="1" xfId="0" applyNumberFormat="1" applyFont="1" applyBorder="1" applyAlignment="1">
      <alignment vertical="top" wrapText="1"/>
    </xf>
    <xf numFmtId="0" fontId="40" fillId="0" borderId="1" xfId="0" applyFont="1" applyBorder="1" applyAlignment="1">
      <alignment horizontal="left" vertical="top" wrapText="1"/>
    </xf>
    <xf numFmtId="4" fontId="39" fillId="3" borderId="1" xfId="0" applyNumberFormat="1" applyFont="1" applyFill="1" applyBorder="1" applyAlignment="1">
      <alignment horizontal="center" vertical="center" wrapText="1"/>
    </xf>
    <xf numFmtId="0" fontId="39" fillId="0" borderId="0" xfId="0" applyFont="1" applyAlignment="1">
      <alignment horizontal="center" vertical="center" wrapText="1"/>
    </xf>
    <xf numFmtId="0" fontId="39" fillId="0" borderId="0" xfId="0" applyFont="1" applyAlignment="1">
      <alignment vertical="top" wrapText="1"/>
    </xf>
    <xf numFmtId="0" fontId="37" fillId="0" borderId="35" xfId="0" applyFont="1" applyBorder="1" applyAlignment="1">
      <alignment horizontal="center" vertical="center" wrapText="1"/>
    </xf>
    <xf numFmtId="0" fontId="37" fillId="0" borderId="36" xfId="0" applyFont="1" applyBorder="1" applyAlignment="1">
      <alignment horizontal="center" vertical="center" wrapText="1"/>
    </xf>
    <xf numFmtId="0" fontId="37" fillId="0" borderId="32" xfId="0" applyFont="1" applyBorder="1" applyAlignment="1">
      <alignment horizontal="center" vertical="center" wrapText="1"/>
    </xf>
    <xf numFmtId="0" fontId="38" fillId="0" borderId="1" xfId="0" applyFont="1" applyBorder="1" applyAlignment="1">
      <alignment wrapText="1"/>
    </xf>
    <xf numFmtId="166" fontId="37" fillId="0" borderId="5" xfId="0" applyNumberFormat="1" applyFont="1" applyBorder="1" applyAlignment="1">
      <alignment horizontal="center" vertical="top" wrapText="1"/>
    </xf>
    <xf numFmtId="4" fontId="39" fillId="0" borderId="1" xfId="0" applyNumberFormat="1" applyFont="1" applyBorder="1" applyAlignment="1">
      <alignment horizontal="center" vertical="center" wrapText="1"/>
    </xf>
    <xf numFmtId="0" fontId="43" fillId="0" borderId="38" xfId="0" applyFont="1" applyBorder="1" applyAlignment="1">
      <alignment horizontal="justify" vertical="top" wrapText="1"/>
    </xf>
    <xf numFmtId="0" fontId="39" fillId="0" borderId="1" xfId="0" applyFont="1" applyBorder="1" applyAlignment="1">
      <alignment horizontal="center" vertical="center" wrapText="1"/>
    </xf>
    <xf numFmtId="0" fontId="43" fillId="0" borderId="1" xfId="0" applyFont="1" applyBorder="1" applyAlignment="1">
      <alignment horizontal="justify" vertical="top" wrapText="1"/>
    </xf>
    <xf numFmtId="0" fontId="38" fillId="0" borderId="1" xfId="0" applyFont="1" applyBorder="1" applyAlignment="1">
      <alignment vertical="top" wrapText="1"/>
    </xf>
    <xf numFmtId="0" fontId="44" fillId="0" borderId="1" xfId="0" applyFont="1" applyBorder="1" applyAlignment="1">
      <alignment horizontal="justify" vertical="top" wrapText="1"/>
    </xf>
    <xf numFmtId="165" fontId="42" fillId="0" borderId="44" xfId="1202" applyFont="1" applyFill="1" applyBorder="1" applyAlignment="1">
      <alignment horizontal="center" vertical="center"/>
    </xf>
    <xf numFmtId="165" fontId="45" fillId="0" borderId="6" xfId="1202" applyFont="1" applyFill="1" applyBorder="1" applyAlignment="1">
      <alignment horizontal="center" vertical="center"/>
    </xf>
    <xf numFmtId="165" fontId="56" fillId="0" borderId="0" xfId="1202" applyFont="1" applyFill="1" applyBorder="1" applyAlignment="1">
      <alignment horizontal="center" vertical="center"/>
    </xf>
    <xf numFmtId="0" fontId="56" fillId="0" borderId="0" xfId="0" applyFont="1" applyAlignment="1">
      <alignment horizontal="center" vertical="center"/>
    </xf>
    <xf numFmtId="0" fontId="56" fillId="0" borderId="0" xfId="0" applyFont="1" applyAlignment="1">
      <alignment horizontal="left" vertical="top"/>
    </xf>
    <xf numFmtId="0" fontId="55" fillId="0" borderId="0" xfId="0" applyFont="1" applyAlignment="1">
      <alignment horizontal="center" vertical="center"/>
    </xf>
    <xf numFmtId="3" fontId="55" fillId="0" borderId="0" xfId="0" applyNumberFormat="1" applyFont="1"/>
    <xf numFmtId="0" fontId="56" fillId="0" borderId="0" xfId="0" applyFont="1"/>
    <xf numFmtId="0" fontId="55" fillId="0" borderId="0" xfId="0" applyFont="1"/>
    <xf numFmtId="0" fontId="52" fillId="0" borderId="0" xfId="0" applyFont="1" applyAlignment="1">
      <alignment horizontal="center"/>
    </xf>
    <xf numFmtId="0" fontId="14" fillId="0" borderId="0" xfId="0" applyFont="1"/>
    <xf numFmtId="0" fontId="52" fillId="0" borderId="0" xfId="0" applyFont="1" applyAlignment="1">
      <alignment horizontal="center" vertical="top"/>
    </xf>
    <xf numFmtId="0" fontId="52" fillId="0" borderId="0" xfId="0" applyFont="1" applyAlignment="1">
      <alignment horizontal="center" vertical="top" wrapText="1"/>
    </xf>
    <xf numFmtId="0" fontId="52" fillId="0" borderId="0" xfId="0" applyFont="1" applyAlignment="1">
      <alignment horizontal="justify" vertical="top" wrapText="1"/>
    </xf>
    <xf numFmtId="0" fontId="14" fillId="0" borderId="0" xfId="0" applyFont="1" applyAlignment="1">
      <alignment horizontal="center" vertical="top" wrapText="1"/>
    </xf>
    <xf numFmtId="0" fontId="49" fillId="0" borderId="36" xfId="0" applyFont="1" applyBorder="1"/>
    <xf numFmtId="0" fontId="49" fillId="0" borderId="36" xfId="0" applyFont="1" applyBorder="1" applyAlignment="1">
      <alignment horizontal="left" vertical="top" wrapText="1"/>
    </xf>
    <xf numFmtId="0" fontId="49" fillId="0" borderId="35" xfId="0" applyFont="1" applyBorder="1"/>
    <xf numFmtId="0" fontId="40" fillId="0" borderId="33" xfId="0" applyFont="1" applyBorder="1" applyAlignment="1">
      <alignment horizontal="center" vertical="top"/>
    </xf>
    <xf numFmtId="0" fontId="40" fillId="0" borderId="29" xfId="0" applyFont="1" applyBorder="1" applyAlignment="1">
      <alignment horizontal="center" vertical="top"/>
    </xf>
    <xf numFmtId="0" fontId="49" fillId="0" borderId="32" xfId="0" applyFont="1" applyBorder="1" applyAlignment="1">
      <alignment horizontal="center" vertical="top"/>
    </xf>
    <xf numFmtId="0" fontId="41" fillId="0" borderId="1" xfId="0" applyFont="1" applyBorder="1" applyAlignment="1">
      <alignment horizontal="left" vertical="top" wrapText="1"/>
    </xf>
    <xf numFmtId="0" fontId="49" fillId="0" borderId="5" xfId="0" applyFont="1" applyBorder="1" applyAlignment="1">
      <alignment horizontal="center" vertical="top"/>
    </xf>
    <xf numFmtId="0" fontId="40" fillId="0" borderId="1" xfId="0" applyFont="1" applyBorder="1" applyAlignment="1">
      <alignment horizontal="justify" vertical="top" wrapText="1"/>
    </xf>
    <xf numFmtId="0" fontId="40" fillId="0" borderId="6" xfId="0" applyFont="1" applyBorder="1" applyAlignment="1">
      <alignment horizontal="center" vertical="top"/>
    </xf>
    <xf numFmtId="0" fontId="40" fillId="0" borderId="1" xfId="0" applyFont="1" applyBorder="1" applyAlignment="1">
      <alignment horizontal="center" vertical="top" wrapText="1"/>
    </xf>
    <xf numFmtId="0" fontId="49" fillId="0" borderId="1" xfId="0" applyFont="1" applyBorder="1" applyAlignment="1">
      <alignment horizontal="justify" vertical="top" wrapText="1"/>
    </xf>
    <xf numFmtId="0" fontId="49" fillId="0" borderId="6" xfId="0" applyFont="1" applyBorder="1" applyAlignment="1">
      <alignment horizontal="center" vertical="top" wrapText="1"/>
    </xf>
    <xf numFmtId="0" fontId="49" fillId="0" borderId="1" xfId="0" applyFont="1" applyBorder="1" applyAlignment="1">
      <alignment horizontal="center" vertical="top" wrapText="1"/>
    </xf>
    <xf numFmtId="0" fontId="52" fillId="0" borderId="0" xfId="0" applyFont="1"/>
    <xf numFmtId="4" fontId="37" fillId="0" borderId="37" xfId="1683" applyNumberFormat="1" applyFont="1" applyBorder="1" applyAlignment="1">
      <alignment horizontal="center" vertical="center" wrapText="1"/>
    </xf>
    <xf numFmtId="4" fontId="39" fillId="0" borderId="36" xfId="1683" applyNumberFormat="1" applyFont="1" applyBorder="1" applyAlignment="1">
      <alignment horizontal="center" vertical="center" wrapText="1"/>
    </xf>
    <xf numFmtId="2" fontId="39" fillId="0" borderId="1" xfId="1683" applyNumberFormat="1" applyFont="1" applyBorder="1" applyAlignment="1">
      <alignment horizontal="center" vertical="top"/>
    </xf>
    <xf numFmtId="4" fontId="39" fillId="0" borderId="6" xfId="1683" applyNumberFormat="1" applyFont="1" applyBorder="1" applyAlignment="1">
      <alignment horizontal="center" vertical="center" wrapText="1"/>
    </xf>
    <xf numFmtId="4" fontId="39" fillId="0" borderId="1" xfId="1683" applyNumberFormat="1" applyFont="1" applyBorder="1" applyAlignment="1">
      <alignment horizontal="center" vertical="center" wrapText="1"/>
    </xf>
    <xf numFmtId="0" fontId="38" fillId="0" borderId="0" xfId="1683" applyFont="1" applyAlignment="1">
      <alignment vertical="center" wrapText="1"/>
    </xf>
    <xf numFmtId="4" fontId="37" fillId="0" borderId="4" xfId="1683" applyNumberFormat="1" applyFont="1" applyBorder="1" applyAlignment="1">
      <alignment horizontal="center" vertical="center" wrapText="1"/>
    </xf>
    <xf numFmtId="4" fontId="37" fillId="0" borderId="31" xfId="1683" applyNumberFormat="1" applyFont="1" applyBorder="1" applyAlignment="1">
      <alignment horizontal="center" vertical="center" wrapText="1"/>
    </xf>
    <xf numFmtId="4" fontId="37" fillId="0" borderId="34" xfId="1683" applyNumberFormat="1" applyFont="1" applyBorder="1" applyAlignment="1">
      <alignment horizontal="center" vertical="center"/>
    </xf>
    <xf numFmtId="1" fontId="54" fillId="0" borderId="4" xfId="1683" applyNumberFormat="1" applyFont="1" applyBorder="1" applyAlignment="1">
      <alignment vertical="center"/>
    </xf>
    <xf numFmtId="1" fontId="54" fillId="0" borderId="31" xfId="1683" applyNumberFormat="1" applyFont="1" applyBorder="1" applyAlignment="1">
      <alignment horizontal="center" vertical="center"/>
    </xf>
    <xf numFmtId="2" fontId="54" fillId="0" borderId="31" xfId="1683" applyNumberFormat="1" applyFont="1" applyBorder="1" applyAlignment="1">
      <alignment horizontal="center" vertical="center"/>
    </xf>
    <xf numFmtId="2" fontId="50" fillId="0" borderId="31" xfId="1683" applyNumberFormat="1" applyFont="1" applyBorder="1" applyAlignment="1">
      <alignment horizontal="center" vertical="center"/>
    </xf>
    <xf numFmtId="2" fontId="50" fillId="0" borderId="34" xfId="1683" applyNumberFormat="1" applyFont="1" applyBorder="1" applyAlignment="1">
      <alignment horizontal="center" vertical="center"/>
    </xf>
    <xf numFmtId="4" fontId="37" fillId="0" borderId="36" xfId="1683" applyNumberFormat="1" applyFont="1" applyBorder="1" applyAlignment="1">
      <alignment horizontal="right" vertical="center" wrapText="1"/>
    </xf>
    <xf numFmtId="3" fontId="37" fillId="0" borderId="35" xfId="1683" applyNumberFormat="1" applyFont="1" applyBorder="1" applyAlignment="1">
      <alignment horizontal="center" vertical="center"/>
    </xf>
    <xf numFmtId="0" fontId="39" fillId="0" borderId="1" xfId="2" applyFont="1" applyBorder="1" applyAlignment="1">
      <alignment horizontal="justify" vertical="center"/>
    </xf>
    <xf numFmtId="4" fontId="39" fillId="0" borderId="1" xfId="2" applyNumberFormat="1" applyFont="1" applyBorder="1" applyAlignment="1">
      <alignment horizontal="justify" vertical="center"/>
    </xf>
    <xf numFmtId="0" fontId="39" fillId="0" borderId="1" xfId="2227" applyFont="1" applyBorder="1" applyAlignment="1">
      <alignment horizontal="justify" vertical="center" wrapText="1"/>
    </xf>
    <xf numFmtId="4" fontId="39" fillId="0" borderId="1" xfId="1683" applyNumberFormat="1" applyFont="1" applyBorder="1" applyAlignment="1">
      <alignment horizontal="justify" vertical="center"/>
    </xf>
    <xf numFmtId="0" fontId="39" fillId="0" borderId="1" xfId="2227" applyFont="1" applyBorder="1" applyAlignment="1">
      <alignment horizontal="justify" vertical="top" wrapText="1"/>
    </xf>
    <xf numFmtId="0" fontId="37" fillId="0" borderId="1" xfId="2227" applyFont="1" applyBorder="1" applyAlignment="1" applyProtection="1">
      <alignment horizontal="justify" vertical="top"/>
      <protection locked="0"/>
    </xf>
    <xf numFmtId="0" fontId="39" fillId="0" borderId="1" xfId="2227" applyFont="1" applyBorder="1" applyAlignment="1">
      <alignment horizontal="justify" vertical="top"/>
    </xf>
    <xf numFmtId="4" fontId="39" fillId="0" borderId="1" xfId="2" applyNumberFormat="1" applyFont="1" applyBorder="1" applyAlignment="1">
      <alignment horizontal="justify" vertical="center" wrapText="1"/>
    </xf>
    <xf numFmtId="4" fontId="37" fillId="0" borderId="5" xfId="1683" applyNumberFormat="1" applyFont="1" applyBorder="1" applyAlignment="1">
      <alignment horizontal="center" vertical="center" wrapText="1"/>
    </xf>
    <xf numFmtId="4" fontId="39" fillId="0" borderId="1" xfId="1683" applyNumberFormat="1" applyFont="1" applyBorder="1" applyAlignment="1">
      <alignment horizontal="left" vertical="center" wrapText="1"/>
    </xf>
    <xf numFmtId="0" fontId="37" fillId="0" borderId="1" xfId="1683" applyFont="1" applyBorder="1" applyAlignment="1">
      <alignment horizontal="justify" vertical="top" wrapText="1"/>
    </xf>
    <xf numFmtId="4" fontId="39" fillId="0" borderId="1" xfId="1683" applyNumberFormat="1" applyFont="1" applyBorder="1" applyAlignment="1">
      <alignment horizontal="justify" vertical="center" wrapText="1"/>
    </xf>
    <xf numFmtId="4" fontId="37" fillId="0" borderId="1" xfId="1683" applyNumberFormat="1" applyFont="1" applyBorder="1" applyAlignment="1">
      <alignment horizontal="justify" vertical="center" wrapText="1"/>
    </xf>
    <xf numFmtId="4" fontId="39" fillId="0" borderId="1" xfId="1699" applyNumberFormat="1" applyFont="1" applyBorder="1" applyAlignment="1">
      <alignment horizontal="justify" vertical="center" wrapText="1"/>
    </xf>
    <xf numFmtId="3" fontId="37" fillId="0" borderId="5" xfId="1683" applyNumberFormat="1" applyFont="1" applyBorder="1" applyAlignment="1">
      <alignment horizontal="center" vertical="center"/>
    </xf>
    <xf numFmtId="4" fontId="37" fillId="0" borderId="1" xfId="1683" applyNumberFormat="1" applyFont="1" applyBorder="1" applyAlignment="1">
      <alignment horizontal="center" vertical="center" wrapText="1"/>
    </xf>
    <xf numFmtId="0" fontId="51" fillId="0" borderId="0" xfId="0" applyFont="1" applyAlignment="1">
      <alignment vertical="top" wrapText="1"/>
    </xf>
    <xf numFmtId="0" fontId="44" fillId="0" borderId="36" xfId="0" applyFont="1" applyBorder="1" applyAlignment="1">
      <alignment horizontal="justify" vertical="top" wrapText="1"/>
    </xf>
    <xf numFmtId="0" fontId="39" fillId="0" borderId="6" xfId="0" applyFont="1" applyBorder="1" applyAlignment="1">
      <alignment horizontal="center" vertical="center"/>
    </xf>
    <xf numFmtId="0" fontId="39" fillId="0" borderId="1" xfId="0" applyFont="1" applyBorder="1" applyAlignment="1">
      <alignment horizontal="justify" vertical="top" wrapText="1"/>
    </xf>
    <xf numFmtId="1" fontId="39" fillId="0" borderId="0" xfId="0" applyNumberFormat="1" applyFont="1" applyAlignment="1">
      <alignment horizontal="center" vertical="center" wrapText="1"/>
    </xf>
    <xf numFmtId="1" fontId="39" fillId="0" borderId="33" xfId="0" applyNumberFormat="1" applyFont="1" applyBorder="1" applyAlignment="1">
      <alignment horizontal="center" vertical="center" wrapText="1"/>
    </xf>
    <xf numFmtId="1" fontId="39" fillId="0" borderId="29" xfId="0" applyNumberFormat="1" applyFont="1" applyBorder="1" applyAlignment="1">
      <alignment horizontal="center" vertical="center" wrapText="1"/>
    </xf>
    <xf numFmtId="0" fontId="39" fillId="0" borderId="29" xfId="0" applyFont="1" applyBorder="1" applyAlignment="1">
      <alignment horizontal="center" vertical="center" wrapText="1"/>
    </xf>
    <xf numFmtId="1" fontId="39" fillId="0" borderId="6" xfId="0" applyNumberFormat="1" applyFont="1" applyBorder="1" applyAlignment="1">
      <alignment horizontal="center" vertical="center"/>
    </xf>
    <xf numFmtId="1" fontId="39" fillId="0" borderId="1" xfId="0" applyNumberFormat="1" applyFont="1" applyBorder="1" applyAlignment="1">
      <alignment horizontal="center" vertical="center"/>
    </xf>
    <xf numFmtId="2" fontId="39" fillId="0" borderId="1" xfId="0" applyNumberFormat="1" applyFont="1" applyBorder="1" applyAlignment="1">
      <alignment horizontal="center" vertical="center"/>
    </xf>
    <xf numFmtId="1" fontId="39" fillId="0" borderId="6" xfId="0" applyNumberFormat="1" applyFont="1" applyBorder="1" applyAlignment="1">
      <alignment horizontal="center" vertical="center" wrapText="1"/>
    </xf>
    <xf numFmtId="0" fontId="39" fillId="0" borderId="1" xfId="0" applyFont="1" applyBorder="1" applyAlignment="1">
      <alignment horizontal="justify" vertical="center" wrapText="1"/>
    </xf>
    <xf numFmtId="0" fontId="37" fillId="0" borderId="1" xfId="0" applyFont="1" applyBorder="1" applyAlignment="1">
      <alignment horizontal="justify" vertical="center" wrapText="1"/>
    </xf>
    <xf numFmtId="0" fontId="39" fillId="0" borderId="1" xfId="0" applyFont="1" applyBorder="1" applyAlignment="1">
      <alignment horizontal="center" vertical="center"/>
    </xf>
    <xf numFmtId="0" fontId="43" fillId="0" borderId="24" xfId="0" applyFont="1" applyBorder="1" applyAlignment="1">
      <alignment horizontal="justify" vertical="center" wrapText="1"/>
    </xf>
    <xf numFmtId="1" fontId="37" fillId="0" borderId="37" xfId="0" applyNumberFormat="1" applyFont="1" applyBorder="1" applyAlignment="1">
      <alignment horizontal="center" vertical="center" wrapText="1"/>
    </xf>
    <xf numFmtId="1" fontId="37" fillId="0" borderId="36" xfId="0" applyNumberFormat="1" applyFont="1" applyBorder="1" applyAlignment="1">
      <alignment horizontal="center" vertical="center" wrapText="1"/>
    </xf>
    <xf numFmtId="1" fontId="39" fillId="3" borderId="1" xfId="0" applyNumberFormat="1" applyFont="1" applyFill="1" applyBorder="1" applyAlignment="1">
      <alignment horizontal="center" vertical="center" wrapText="1"/>
    </xf>
    <xf numFmtId="1" fontId="39" fillId="3" borderId="6" xfId="0" applyNumberFormat="1" applyFont="1" applyFill="1" applyBorder="1" applyAlignment="1">
      <alignment horizontal="center" vertical="center" wrapText="1"/>
    </xf>
    <xf numFmtId="1" fontId="39" fillId="0" borderId="1" xfId="0" applyNumberFormat="1" applyFont="1" applyBorder="1" applyAlignment="1">
      <alignment horizontal="center" vertical="center" wrapText="1"/>
    </xf>
    <xf numFmtId="1" fontId="39" fillId="0" borderId="6" xfId="0" applyNumberFormat="1" applyFont="1" applyBorder="1" applyAlignment="1">
      <alignment vertical="top" wrapText="1"/>
    </xf>
    <xf numFmtId="1" fontId="38" fillId="0" borderId="6" xfId="0" applyNumberFormat="1" applyFont="1" applyBorder="1" applyAlignment="1">
      <alignment wrapText="1"/>
    </xf>
    <xf numFmtId="1" fontId="38" fillId="0" borderId="1" xfId="0" applyNumberFormat="1" applyFont="1" applyBorder="1" applyAlignment="1">
      <alignment wrapText="1"/>
    </xf>
    <xf numFmtId="1" fontId="38" fillId="0" borderId="6" xfId="0" applyNumberFormat="1" applyFont="1" applyBorder="1" applyAlignment="1">
      <alignment vertical="top" wrapText="1"/>
    </xf>
    <xf numFmtId="1" fontId="38" fillId="0" borderId="1" xfId="0" applyNumberFormat="1" applyFont="1" applyBorder="1" applyAlignment="1">
      <alignment vertical="top" wrapText="1"/>
    </xf>
    <xf numFmtId="1" fontId="37" fillId="0" borderId="6" xfId="0" applyNumberFormat="1" applyFont="1" applyBorder="1" applyAlignment="1">
      <alignment horizontal="center" vertical="center" wrapText="1"/>
    </xf>
    <xf numFmtId="0" fontId="40" fillId="0" borderId="29" xfId="0" applyFont="1" applyBorder="1" applyAlignment="1">
      <alignment horizontal="justify" vertical="top" wrapText="1"/>
    </xf>
    <xf numFmtId="0" fontId="40" fillId="0" borderId="29" xfId="0" applyFont="1" applyBorder="1" applyAlignment="1">
      <alignment horizontal="center" vertical="top" wrapText="1"/>
    </xf>
    <xf numFmtId="0" fontId="40" fillId="0" borderId="1" xfId="0" applyFont="1" applyBorder="1" applyAlignment="1">
      <alignment horizontal="center" vertical="top"/>
    </xf>
    <xf numFmtId="0" fontId="49" fillId="0" borderId="37" xfId="0" applyFont="1" applyBorder="1" applyAlignment="1">
      <alignment horizontal="center"/>
    </xf>
    <xf numFmtId="0" fontId="40" fillId="0" borderId="29" xfId="0" applyFont="1" applyBorder="1" applyAlignment="1">
      <alignment horizontal="left" vertical="top" wrapText="1"/>
    </xf>
    <xf numFmtId="0" fontId="49" fillId="0" borderId="29" xfId="0" applyFont="1" applyBorder="1" applyAlignment="1">
      <alignment horizontal="justify" vertical="top" wrapText="1"/>
    </xf>
    <xf numFmtId="0" fontId="49" fillId="0" borderId="29" xfId="0" applyFont="1" applyBorder="1" applyAlignment="1">
      <alignment horizontal="center" vertical="top" wrapText="1"/>
    </xf>
    <xf numFmtId="0" fontId="49" fillId="0" borderId="29" xfId="0" applyFont="1" applyBorder="1" applyAlignment="1">
      <alignment vertical="top" wrapText="1"/>
    </xf>
    <xf numFmtId="0" fontId="49" fillId="0" borderId="32" xfId="0" applyFont="1" applyBorder="1" applyAlignment="1">
      <alignment horizontal="center" vertical="top" wrapText="1"/>
    </xf>
    <xf numFmtId="0" fontId="49" fillId="0" borderId="5" xfId="0" applyFont="1" applyBorder="1" applyAlignment="1">
      <alignment horizontal="center" vertical="top" wrapText="1"/>
    </xf>
    <xf numFmtId="2" fontId="39" fillId="0" borderId="1" xfId="1212" applyNumberFormat="1" applyFont="1" applyFill="1" applyBorder="1" applyAlignment="1">
      <alignment horizontal="center" vertical="top"/>
    </xf>
    <xf numFmtId="0" fontId="41" fillId="0" borderId="0" xfId="0" applyFont="1"/>
    <xf numFmtId="0" fontId="57" fillId="0" borderId="0" xfId="0" applyFont="1" applyAlignment="1">
      <alignment horizontal="center" vertical="top" wrapText="1"/>
    </xf>
    <xf numFmtId="0" fontId="41" fillId="0" borderId="0" xfId="0" applyFont="1" applyAlignment="1">
      <alignment horizontal="justify" vertical="top" wrapText="1"/>
    </xf>
    <xf numFmtId="0" fontId="57" fillId="0" borderId="0" xfId="0" applyFont="1"/>
    <xf numFmtId="0" fontId="41" fillId="0" borderId="47" xfId="0" applyFont="1" applyBorder="1" applyAlignment="1">
      <alignment horizontal="left" vertical="top" wrapText="1"/>
    </xf>
    <xf numFmtId="0" fontId="40" fillId="0" borderId="47" xfId="0" applyFont="1" applyBorder="1" applyAlignment="1">
      <alignment horizontal="left" vertical="top" wrapText="1"/>
    </xf>
    <xf numFmtId="0" fontId="41" fillId="0" borderId="1" xfId="0" applyFont="1" applyBorder="1" applyAlignment="1">
      <alignment horizontal="justify" vertical="center" wrapText="1"/>
    </xf>
    <xf numFmtId="0" fontId="57" fillId="0" borderId="47" xfId="0" applyFont="1" applyBorder="1" applyAlignment="1">
      <alignment horizontal="left" vertical="top" wrapText="1"/>
    </xf>
    <xf numFmtId="0" fontId="49" fillId="0" borderId="29" xfId="0" applyFont="1" applyBorder="1" applyAlignment="1">
      <alignment horizontal="center" vertical="center" wrapText="1"/>
    </xf>
    <xf numFmtId="0" fontId="49" fillId="0" borderId="1" xfId="0" applyFont="1" applyBorder="1" applyAlignment="1">
      <alignment horizontal="center" vertical="center" wrapText="1"/>
    </xf>
    <xf numFmtId="0" fontId="49" fillId="0" borderId="6" xfId="0" applyFont="1" applyBorder="1" applyAlignment="1">
      <alignment horizontal="center" vertical="center" wrapText="1"/>
    </xf>
    <xf numFmtId="0" fontId="40" fillId="0" borderId="47" xfId="0" applyFont="1" applyBorder="1" applyAlignment="1">
      <alignment horizontal="center" vertical="center" wrapText="1"/>
    </xf>
    <xf numFmtId="0" fontId="40" fillId="0" borderId="48" xfId="0" applyFont="1" applyBorder="1" applyAlignment="1">
      <alignment horizontal="center" vertical="center" wrapText="1"/>
    </xf>
    <xf numFmtId="0" fontId="41" fillId="0" borderId="47" xfId="0" applyFont="1" applyBorder="1" applyAlignment="1">
      <alignment horizontal="center" vertical="center" wrapText="1"/>
    </xf>
    <xf numFmtId="1" fontId="30" fillId="0" borderId="47" xfId="0" applyNumberFormat="1" applyFont="1" applyBorder="1" applyAlignment="1">
      <alignment horizontal="center" vertical="center" shrinkToFit="1"/>
    </xf>
    <xf numFmtId="0" fontId="40" fillId="0" borderId="29" xfId="0" applyFont="1" applyBorder="1" applyAlignment="1">
      <alignment horizontal="center" vertical="center"/>
    </xf>
    <xf numFmtId="0" fontId="40" fillId="0" borderId="29" xfId="0" applyFont="1" applyBorder="1" applyAlignment="1">
      <alignment horizontal="center" vertical="center" wrapText="1"/>
    </xf>
    <xf numFmtId="0" fontId="40" fillId="0" borderId="33" xfId="0" applyFont="1" applyBorder="1" applyAlignment="1">
      <alignment horizontal="center" vertical="center"/>
    </xf>
    <xf numFmtId="0" fontId="49" fillId="0" borderId="36" xfId="0" applyFont="1" applyBorder="1" applyAlignment="1">
      <alignment horizontal="center" vertical="center"/>
    </xf>
    <xf numFmtId="0" fontId="49" fillId="0" borderId="37" xfId="0" applyFont="1" applyBorder="1" applyAlignment="1">
      <alignment horizontal="center" vertical="center"/>
    </xf>
    <xf numFmtId="0" fontId="41" fillId="0" borderId="0" xfId="0" applyFont="1" applyAlignment="1">
      <alignment horizontal="center" vertical="center" wrapText="1"/>
    </xf>
    <xf numFmtId="0" fontId="41" fillId="0" borderId="0" xfId="0" applyFont="1" applyAlignment="1">
      <alignment horizontal="center" vertical="center"/>
    </xf>
    <xf numFmtId="0" fontId="40" fillId="0" borderId="6" xfId="0" applyFont="1" applyBorder="1" applyAlignment="1">
      <alignment horizontal="center" vertical="center" wrapText="1"/>
    </xf>
    <xf numFmtId="0" fontId="49" fillId="0" borderId="1" xfId="0" applyFont="1" applyBorder="1" applyAlignment="1">
      <alignment vertical="top" wrapText="1"/>
    </xf>
    <xf numFmtId="0" fontId="49" fillId="0" borderId="5" xfId="0" applyFont="1" applyBorder="1" applyAlignment="1">
      <alignment horizontal="center" vertical="center" wrapText="1"/>
    </xf>
    <xf numFmtId="0" fontId="49" fillId="0" borderId="32" xfId="0" applyFont="1" applyBorder="1" applyAlignment="1">
      <alignment horizontal="center" vertical="center"/>
    </xf>
    <xf numFmtId="0" fontId="49" fillId="0" borderId="35" xfId="0" applyFont="1" applyBorder="1" applyAlignment="1">
      <alignment vertical="center"/>
    </xf>
    <xf numFmtId="0" fontId="57" fillId="0" borderId="0" xfId="0" applyFont="1" applyAlignment="1">
      <alignment horizontal="center" vertical="center" wrapText="1"/>
    </xf>
    <xf numFmtId="0" fontId="57" fillId="0" borderId="0" xfId="0" applyFont="1" applyAlignment="1">
      <alignment vertical="center"/>
    </xf>
    <xf numFmtId="0" fontId="40" fillId="0" borderId="1" xfId="0" applyFont="1" applyBorder="1" applyAlignment="1">
      <alignment horizontal="center" vertical="center"/>
    </xf>
    <xf numFmtId="0" fontId="41" fillId="0" borderId="1" xfId="0" applyFont="1" applyBorder="1" applyAlignment="1">
      <alignment horizontal="center" vertical="center"/>
    </xf>
    <xf numFmtId="0" fontId="40" fillId="0" borderId="29" xfId="0" applyFont="1" applyBorder="1"/>
    <xf numFmtId="0" fontId="40" fillId="0" borderId="36" xfId="0" applyFont="1" applyBorder="1"/>
    <xf numFmtId="0" fontId="40" fillId="0" borderId="36" xfId="0" applyFont="1" applyBorder="1" applyAlignment="1">
      <alignment horizontal="center" vertical="center"/>
    </xf>
    <xf numFmtId="0" fontId="45" fillId="0" borderId="5" xfId="0" applyFont="1" applyBorder="1" applyAlignment="1">
      <alignment horizontal="center" vertical="center"/>
    </xf>
    <xf numFmtId="0" fontId="45" fillId="0" borderId="1" xfId="0" applyFont="1" applyBorder="1" applyAlignment="1">
      <alignment horizontal="center" vertical="top"/>
    </xf>
    <xf numFmtId="0" fontId="45" fillId="0" borderId="1" xfId="0" applyFont="1" applyBorder="1" applyAlignment="1">
      <alignment horizontal="center" vertical="center"/>
    </xf>
    <xf numFmtId="1" fontId="37" fillId="0" borderId="5" xfId="0" applyNumberFormat="1" applyFont="1" applyBorder="1" applyAlignment="1">
      <alignment horizontal="center" vertical="center"/>
    </xf>
    <xf numFmtId="0" fontId="37" fillId="0" borderId="1" xfId="0" applyFont="1" applyBorder="1" applyAlignment="1">
      <alignment horizontal="justify" vertical="top" wrapText="1"/>
    </xf>
    <xf numFmtId="0" fontId="39" fillId="0" borderId="1" xfId="0" applyFont="1" applyBorder="1" applyAlignment="1">
      <alignment horizontal="center" vertical="top"/>
    </xf>
    <xf numFmtId="2" fontId="39" fillId="0" borderId="6" xfId="0" applyNumberFormat="1" applyFont="1" applyBorder="1" applyAlignment="1">
      <alignment horizontal="center" vertical="top"/>
    </xf>
    <xf numFmtId="1" fontId="39" fillId="0" borderId="5" xfId="0" applyNumberFormat="1" applyFont="1" applyBorder="1" applyAlignment="1">
      <alignment horizontal="center" vertical="center"/>
    </xf>
    <xf numFmtId="0" fontId="39" fillId="0" borderId="1" xfId="0" applyFont="1" applyBorder="1" applyAlignment="1">
      <alignment horizontal="justify" vertical="top"/>
    </xf>
    <xf numFmtId="0" fontId="37" fillId="0" borderId="1" xfId="0" applyFont="1" applyBorder="1" applyAlignment="1">
      <alignment horizontal="justify" vertical="top"/>
    </xf>
    <xf numFmtId="0" fontId="39" fillId="0" borderId="1" xfId="1676" applyFont="1" applyBorder="1" applyAlignment="1">
      <alignment horizontal="center" vertical="top"/>
    </xf>
    <xf numFmtId="0" fontId="39" fillId="0" borderId="1" xfId="1673" applyFont="1" applyBorder="1" applyAlignment="1">
      <alignment horizontal="justify" vertical="top"/>
    </xf>
    <xf numFmtId="0" fontId="39" fillId="0" borderId="1" xfId="1673" applyFont="1" applyBorder="1" applyAlignment="1">
      <alignment horizontal="center" vertical="top"/>
    </xf>
    <xf numFmtId="0" fontId="37" fillId="0" borderId="1" xfId="1673" applyFont="1" applyBorder="1" applyAlignment="1">
      <alignment horizontal="justify" vertical="top"/>
    </xf>
    <xf numFmtId="0" fontId="39" fillId="0" borderId="1" xfId="1675" applyFont="1" applyBorder="1" applyAlignment="1">
      <alignment horizontal="justify" vertical="top"/>
    </xf>
    <xf numFmtId="0" fontId="39" fillId="0" borderId="1" xfId="1675" applyFont="1" applyBorder="1" applyAlignment="1">
      <alignment horizontal="center" vertical="top"/>
    </xf>
    <xf numFmtId="0" fontId="37" fillId="0" borderId="1" xfId="1675" applyFont="1" applyBorder="1" applyAlignment="1">
      <alignment horizontal="justify" vertical="top"/>
    </xf>
    <xf numFmtId="0" fontId="39" fillId="0" borderId="1" xfId="1676" applyFont="1" applyBorder="1" applyAlignment="1">
      <alignment horizontal="justify" vertical="top"/>
    </xf>
    <xf numFmtId="0" fontId="37" fillId="0" borderId="1" xfId="1676" applyFont="1" applyBorder="1" applyAlignment="1">
      <alignment horizontal="justify" vertical="top"/>
    </xf>
    <xf numFmtId="0" fontId="37" fillId="0" borderId="1" xfId="1676" applyFont="1" applyBorder="1" applyAlignment="1">
      <alignment horizontal="center" vertical="top"/>
    </xf>
    <xf numFmtId="0" fontId="37" fillId="0" borderId="1" xfId="0" applyFont="1" applyBorder="1" applyAlignment="1">
      <alignment horizontal="center" vertical="top"/>
    </xf>
    <xf numFmtId="2" fontId="37" fillId="0" borderId="6" xfId="0" applyNumberFormat="1" applyFont="1" applyBorder="1" applyAlignment="1">
      <alignment horizontal="center" vertical="top"/>
    </xf>
    <xf numFmtId="0" fontId="39" fillId="0" borderId="1" xfId="0" applyFont="1" applyBorder="1" applyAlignment="1">
      <alignment vertical="top"/>
    </xf>
    <xf numFmtId="2" fontId="39" fillId="0" borderId="6" xfId="0" applyNumberFormat="1" applyFont="1" applyBorder="1" applyAlignment="1">
      <alignment vertical="top"/>
    </xf>
    <xf numFmtId="0" fontId="45" fillId="0" borderId="43" xfId="0" applyFont="1" applyBorder="1" applyAlignment="1">
      <alignment horizontal="center" vertical="center"/>
    </xf>
    <xf numFmtId="0" fontId="42" fillId="0" borderId="29" xfId="0" applyFont="1" applyBorder="1" applyAlignment="1">
      <alignment vertical="center" wrapText="1"/>
    </xf>
    <xf numFmtId="0" fontId="42" fillId="0" borderId="30" xfId="0" applyFont="1" applyBorder="1" applyAlignment="1">
      <alignment horizontal="center" vertical="center"/>
    </xf>
    <xf numFmtId="0" fontId="42" fillId="0" borderId="35" xfId="0" applyFont="1" applyBorder="1" applyAlignment="1">
      <alignment horizontal="center" vertical="center" wrapText="1"/>
    </xf>
    <xf numFmtId="0" fontId="45" fillId="0" borderId="36" xfId="0" applyFont="1" applyBorder="1" applyAlignment="1">
      <alignment vertical="center" wrapText="1"/>
    </xf>
    <xf numFmtId="0" fontId="42" fillId="0" borderId="36" xfId="0" applyFont="1" applyBorder="1" applyAlignment="1">
      <alignment horizontal="center" vertical="center" wrapText="1"/>
    </xf>
    <xf numFmtId="1" fontId="42" fillId="0" borderId="36" xfId="0" applyNumberFormat="1" applyFont="1" applyBorder="1" applyAlignment="1">
      <alignment horizontal="center" vertical="center" wrapText="1"/>
    </xf>
    <xf numFmtId="1" fontId="45" fillId="0" borderId="37" xfId="1224" applyNumberFormat="1" applyFont="1" applyFill="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15" xfId="0" applyFont="1" applyBorder="1" applyAlignment="1">
      <alignment horizontal="center" vertical="top" wrapText="1"/>
    </xf>
    <xf numFmtId="0" fontId="33" fillId="0" borderId="3" xfId="0" applyFont="1" applyBorder="1" applyAlignment="1">
      <alignment horizontal="center" vertical="top" wrapText="1"/>
    </xf>
    <xf numFmtId="0" fontId="33" fillId="0" borderId="7" xfId="0" applyFont="1" applyBorder="1" applyAlignment="1">
      <alignment horizontal="center" vertical="top"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6" xfId="0" applyFont="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vertical="center" wrapText="1"/>
    </xf>
    <xf numFmtId="0" fontId="7" fillId="0" borderId="5" xfId="0" applyFont="1" applyBorder="1" applyAlignment="1">
      <alignment horizontal="center" wrapText="1"/>
    </xf>
    <xf numFmtId="0" fontId="7" fillId="0" borderId="1" xfId="0" applyFont="1" applyBorder="1" applyAlignment="1">
      <alignment horizontal="center" wrapText="1"/>
    </xf>
    <xf numFmtId="0" fontId="50" fillId="0" borderId="39" xfId="1683" applyFont="1" applyBorder="1" applyAlignment="1">
      <alignment horizontal="center" vertical="center"/>
    </xf>
    <xf numFmtId="0" fontId="50" fillId="0" borderId="45" xfId="1683" applyFont="1" applyBorder="1" applyAlignment="1">
      <alignment horizontal="center" vertical="center"/>
    </xf>
    <xf numFmtId="0" fontId="50" fillId="0" borderId="46" xfId="1683" applyFont="1" applyBorder="1" applyAlignment="1">
      <alignment horizontal="center" vertical="center"/>
    </xf>
    <xf numFmtId="0" fontId="50" fillId="0" borderId="43" xfId="1683" applyFont="1" applyBorder="1" applyAlignment="1">
      <alignment horizontal="center" vertical="center"/>
    </xf>
    <xf numFmtId="0" fontId="50" fillId="0" borderId="30" xfId="1683" applyFont="1" applyBorder="1" applyAlignment="1">
      <alignment horizontal="center" vertical="center"/>
    </xf>
    <xf numFmtId="0" fontId="50" fillId="0" borderId="44" xfId="1683" applyFont="1" applyBorder="1" applyAlignment="1">
      <alignment horizontal="center" vertical="center"/>
    </xf>
    <xf numFmtId="0" fontId="50" fillId="0" borderId="35" xfId="1683" applyFont="1" applyBorder="1" applyAlignment="1">
      <alignment horizontal="center" vertical="center"/>
    </xf>
    <xf numFmtId="0" fontId="50" fillId="0" borderId="36" xfId="1683" applyFont="1" applyBorder="1" applyAlignment="1">
      <alignment horizontal="center" vertical="center"/>
    </xf>
    <xf numFmtId="0" fontId="50" fillId="0" borderId="37" xfId="1683" applyFont="1" applyBorder="1" applyAlignment="1">
      <alignment horizontal="center" vertical="center"/>
    </xf>
    <xf numFmtId="0" fontId="50" fillId="0" borderId="43" xfId="1683" applyFont="1" applyBorder="1" applyAlignment="1">
      <alignment horizontal="center" vertical="center" wrapText="1"/>
    </xf>
    <xf numFmtId="0" fontId="50" fillId="0" borderId="30" xfId="1683" applyFont="1" applyBorder="1" applyAlignment="1">
      <alignment horizontal="center" vertical="center" wrapText="1"/>
    </xf>
    <xf numFmtId="0" fontId="50" fillId="0" borderId="44" xfId="1683" applyFont="1" applyBorder="1" applyAlignment="1">
      <alignment horizontal="center" vertical="center" wrapText="1"/>
    </xf>
    <xf numFmtId="2" fontId="50" fillId="0" borderId="35" xfId="1683" applyNumberFormat="1" applyFont="1" applyBorder="1" applyAlignment="1">
      <alignment horizontal="center" vertical="center"/>
    </xf>
    <xf numFmtId="2" fontId="50" fillId="0" borderId="36" xfId="1683" applyNumberFormat="1" applyFont="1" applyBorder="1" applyAlignment="1">
      <alignment horizontal="center" vertical="center"/>
    </xf>
    <xf numFmtId="2" fontId="50" fillId="0" borderId="37" xfId="1683" applyNumberFormat="1" applyFont="1" applyBorder="1" applyAlignment="1">
      <alignment horizontal="center" vertical="center"/>
    </xf>
    <xf numFmtId="0" fontId="49" fillId="0" borderId="39" xfId="1683" applyFont="1" applyBorder="1" applyAlignment="1">
      <alignment horizontal="center" vertical="center"/>
    </xf>
    <xf numFmtId="0" fontId="49" fillId="0" borderId="45" xfId="1683" applyFont="1" applyBorder="1" applyAlignment="1">
      <alignment horizontal="center" vertical="center"/>
    </xf>
    <xf numFmtId="0" fontId="49" fillId="0" borderId="46" xfId="1683" applyFont="1" applyBorder="1" applyAlignment="1">
      <alignment horizontal="center" vertical="center"/>
    </xf>
    <xf numFmtId="0" fontId="49" fillId="0" borderId="39" xfId="1683" applyFont="1" applyBorder="1" applyAlignment="1">
      <alignment horizontal="center" vertical="center" wrapText="1"/>
    </xf>
    <xf numFmtId="0" fontId="49" fillId="0" borderId="45" xfId="1683" applyFont="1" applyBorder="1" applyAlignment="1">
      <alignment horizontal="center" vertical="center" wrapText="1"/>
    </xf>
    <xf numFmtId="0" fontId="49" fillId="0" borderId="46" xfId="1683" applyFont="1" applyBorder="1" applyAlignment="1">
      <alignment horizontal="center" vertical="center" wrapText="1"/>
    </xf>
    <xf numFmtId="2" fontId="49" fillId="0" borderId="39" xfId="1683" applyNumberFormat="1" applyFont="1" applyBorder="1" applyAlignment="1">
      <alignment horizontal="center" vertical="center"/>
    </xf>
    <xf numFmtId="2" fontId="49" fillId="0" borderId="45" xfId="1683" applyNumberFormat="1" applyFont="1" applyBorder="1" applyAlignment="1">
      <alignment horizontal="center" vertical="center"/>
    </xf>
    <xf numFmtId="2" fontId="49" fillId="0" borderId="46" xfId="1683" applyNumberFormat="1" applyFont="1" applyBorder="1" applyAlignment="1">
      <alignment horizontal="center" vertical="center"/>
    </xf>
    <xf numFmtId="0" fontId="45" fillId="0" borderId="35" xfId="0" applyFont="1" applyBorder="1" applyAlignment="1">
      <alignment horizontal="center" vertical="center" wrapText="1"/>
    </xf>
    <xf numFmtId="0" fontId="45" fillId="0" borderId="36" xfId="0" applyFont="1" applyBorder="1" applyAlignment="1">
      <alignment horizontal="center" vertical="center" wrapText="1"/>
    </xf>
    <xf numFmtId="0" fontId="45" fillId="0" borderId="37" xfId="0" applyFont="1" applyBorder="1" applyAlignment="1">
      <alignment horizontal="center" vertical="center" wrapText="1"/>
    </xf>
    <xf numFmtId="0" fontId="50" fillId="0" borderId="40" xfId="1684" applyFont="1" applyBorder="1" applyAlignment="1">
      <alignment horizontal="center" vertical="center"/>
    </xf>
    <xf numFmtId="0" fontId="50" fillId="0" borderId="41" xfId="1684" applyFont="1" applyBorder="1" applyAlignment="1">
      <alignment horizontal="center" vertical="center"/>
    </xf>
    <xf numFmtId="0" fontId="50" fillId="0" borderId="42" xfId="1684" applyFont="1" applyBorder="1" applyAlignment="1">
      <alignment horizontal="center" vertical="center"/>
    </xf>
    <xf numFmtId="0" fontId="50" fillId="0" borderId="35" xfId="1684" applyFont="1" applyBorder="1" applyAlignment="1">
      <alignment horizontal="center" vertical="center"/>
    </xf>
    <xf numFmtId="0" fontId="50" fillId="0" borderId="36" xfId="1684" applyFont="1" applyBorder="1" applyAlignment="1">
      <alignment horizontal="center" vertical="center"/>
    </xf>
    <xf numFmtId="0" fontId="50" fillId="0" borderId="37" xfId="1684" applyFont="1" applyBorder="1" applyAlignment="1">
      <alignment horizontal="center" vertical="center"/>
    </xf>
    <xf numFmtId="0" fontId="50" fillId="0" borderId="39" xfId="1684" applyFont="1" applyBorder="1" applyAlignment="1">
      <alignment horizontal="center" vertical="center" wrapText="1"/>
    </xf>
    <xf numFmtId="0" fontId="50" fillId="0" borderId="45" xfId="1684" applyFont="1" applyBorder="1" applyAlignment="1">
      <alignment horizontal="center" vertical="center" wrapText="1"/>
    </xf>
    <xf numFmtId="0" fontId="50" fillId="0" borderId="46" xfId="1684" applyFont="1" applyBorder="1" applyAlignment="1">
      <alignment horizontal="center" vertical="center" wrapText="1"/>
    </xf>
    <xf numFmtId="2" fontId="50" fillId="0" borderId="35" xfId="1684" applyNumberFormat="1" applyFont="1" applyBorder="1" applyAlignment="1">
      <alignment horizontal="center" vertical="center"/>
    </xf>
    <xf numFmtId="2" fontId="50" fillId="0" borderId="36" xfId="1684" applyNumberFormat="1" applyFont="1" applyBorder="1" applyAlignment="1">
      <alignment horizontal="center" vertical="center"/>
    </xf>
    <xf numFmtId="2" fontId="50" fillId="0" borderId="37" xfId="1684" applyNumberFormat="1" applyFont="1" applyBorder="1" applyAlignment="1">
      <alignment horizontal="center" vertical="center"/>
    </xf>
    <xf numFmtId="0" fontId="50" fillId="0" borderId="39" xfId="1683" applyFont="1" applyFill="1" applyBorder="1" applyAlignment="1">
      <alignment horizontal="center" vertical="center" wrapText="1"/>
    </xf>
    <xf numFmtId="0" fontId="50" fillId="0" borderId="45" xfId="1683" applyFont="1" applyFill="1" applyBorder="1" applyAlignment="1">
      <alignment horizontal="center" vertical="center" wrapText="1"/>
    </xf>
    <xf numFmtId="0" fontId="50" fillId="0" borderId="46" xfId="1683" applyFont="1" applyFill="1" applyBorder="1" applyAlignment="1">
      <alignment horizontal="center" vertical="center" wrapText="1"/>
    </xf>
    <xf numFmtId="0" fontId="30" fillId="0" borderId="0" xfId="0" applyFont="1" applyFill="1"/>
    <xf numFmtId="0" fontId="50" fillId="0" borderId="40" xfId="1683" applyFont="1" applyFill="1" applyBorder="1" applyAlignment="1">
      <alignment horizontal="center" vertical="center"/>
    </xf>
    <xf numFmtId="0" fontId="50" fillId="0" borderId="41" xfId="1683" applyFont="1" applyFill="1" applyBorder="1" applyAlignment="1">
      <alignment horizontal="center" vertical="center"/>
    </xf>
    <xf numFmtId="0" fontId="50" fillId="0" borderId="42" xfId="1683" applyFont="1" applyFill="1" applyBorder="1" applyAlignment="1">
      <alignment horizontal="center" vertical="center"/>
    </xf>
    <xf numFmtId="0" fontId="47" fillId="0" borderId="39" xfId="1671" applyNumberFormat="1" applyFont="1" applyFill="1" applyBorder="1" applyAlignment="1">
      <alignment horizontal="center" vertical="center" wrapText="1"/>
    </xf>
    <xf numFmtId="0" fontId="47" fillId="0" borderId="45" xfId="1671" applyNumberFormat="1" applyFont="1" applyFill="1" applyBorder="1" applyAlignment="1">
      <alignment horizontal="center" vertical="center" wrapText="1"/>
    </xf>
    <xf numFmtId="0" fontId="47" fillId="0" borderId="46" xfId="1671" applyNumberFormat="1" applyFont="1" applyFill="1" applyBorder="1" applyAlignment="1">
      <alignment horizontal="center" vertical="center" wrapText="1"/>
    </xf>
    <xf numFmtId="0" fontId="48" fillId="0" borderId="11" xfId="3" applyFont="1" applyFill="1" applyBorder="1" applyAlignment="1">
      <alignment horizontal="center"/>
    </xf>
    <xf numFmtId="0" fontId="30" fillId="0" borderId="17" xfId="0" applyFont="1" applyFill="1" applyBorder="1"/>
    <xf numFmtId="0" fontId="47" fillId="0" borderId="35" xfId="1671" applyNumberFormat="1" applyFont="1" applyFill="1" applyBorder="1" applyAlignment="1">
      <alignment horizontal="center" wrapText="1"/>
    </xf>
    <xf numFmtId="0" fontId="47" fillId="0" borderId="36" xfId="1671" applyNumberFormat="1" applyFont="1" applyFill="1" applyBorder="1" applyAlignment="1">
      <alignment horizontal="center" vertical="center"/>
    </xf>
    <xf numFmtId="0" fontId="47" fillId="0" borderId="37" xfId="1671" applyNumberFormat="1" applyFont="1" applyFill="1" applyBorder="1" applyAlignment="1">
      <alignment horizontal="center" vertical="center"/>
    </xf>
    <xf numFmtId="0" fontId="30" fillId="0" borderId="0" xfId="0" applyFont="1" applyFill="1" applyAlignment="1">
      <alignment horizontal="center" vertical="center"/>
    </xf>
    <xf numFmtId="0" fontId="47" fillId="0" borderId="43" xfId="1671" applyNumberFormat="1" applyFont="1" applyFill="1" applyBorder="1" applyAlignment="1">
      <alignment horizontal="center" wrapText="1"/>
    </xf>
    <xf numFmtId="0" fontId="46" fillId="0" borderId="31" xfId="1671" applyNumberFormat="1" applyFont="1" applyFill="1" applyBorder="1" applyAlignment="1">
      <alignment horizontal="center" vertical="center"/>
    </xf>
    <xf numFmtId="0" fontId="46" fillId="0" borderId="4" xfId="0" applyFont="1" applyFill="1" applyBorder="1" applyAlignment="1">
      <alignment horizontal="center" vertical="center"/>
    </xf>
    <xf numFmtId="0" fontId="47" fillId="0" borderId="5" xfId="1671" applyNumberFormat="1" applyFont="1" applyFill="1" applyBorder="1" applyAlignment="1">
      <alignment horizontal="center" wrapText="1"/>
    </xf>
    <xf numFmtId="0" fontId="46" fillId="0" borderId="1" xfId="1671" applyNumberFormat="1" applyFont="1" applyFill="1" applyBorder="1" applyAlignment="1">
      <alignment vertical="center"/>
    </xf>
    <xf numFmtId="1" fontId="46" fillId="0" borderId="6" xfId="1671" applyNumberFormat="1" applyFont="1" applyFill="1" applyBorder="1" applyAlignment="1">
      <alignment horizontal="center" vertical="center"/>
    </xf>
    <xf numFmtId="0" fontId="46" fillId="0" borderId="5" xfId="1671" applyNumberFormat="1" applyFont="1" applyFill="1" applyBorder="1" applyAlignment="1">
      <alignment horizontal="center"/>
    </xf>
    <xf numFmtId="0" fontId="46" fillId="0" borderId="1" xfId="1671" applyNumberFormat="1" applyFont="1" applyFill="1" applyBorder="1" applyAlignment="1">
      <alignment horizontal="center" vertical="center"/>
    </xf>
    <xf numFmtId="2" fontId="46" fillId="0" borderId="6" xfId="1671" applyNumberFormat="1" applyFont="1" applyFill="1" applyBorder="1" applyAlignment="1">
      <alignment horizontal="center" vertical="center"/>
    </xf>
    <xf numFmtId="0" fontId="47" fillId="0" borderId="5" xfId="1671" applyNumberFormat="1" applyFont="1" applyFill="1" applyBorder="1" applyAlignment="1">
      <alignment horizontal="center" vertical="center" wrapText="1"/>
    </xf>
    <xf numFmtId="0" fontId="46" fillId="0" borderId="6" xfId="0" applyFont="1" applyFill="1" applyBorder="1" applyAlignment="1">
      <alignment horizontal="center" vertical="center"/>
    </xf>
    <xf numFmtId="0" fontId="46" fillId="0" borderId="5" xfId="1671" applyNumberFormat="1" applyFont="1" applyFill="1" applyBorder="1" applyAlignment="1">
      <alignment horizontal="center" vertical="center" wrapText="1"/>
    </xf>
    <xf numFmtId="0" fontId="46" fillId="0" borderId="29" xfId="1671" applyNumberFormat="1" applyFont="1" applyFill="1" applyBorder="1" applyAlignment="1">
      <alignment vertical="center"/>
    </xf>
    <xf numFmtId="1" fontId="46" fillId="0" borderId="33" xfId="1671" applyNumberFormat="1" applyFont="1" applyFill="1" applyBorder="1" applyAlignment="1">
      <alignment horizontal="center" vertical="center"/>
    </xf>
    <xf numFmtId="0" fontId="46" fillId="0" borderId="29" xfId="1671" applyNumberFormat="1" applyFont="1" applyFill="1" applyBorder="1" applyAlignment="1">
      <alignment horizontal="left" vertical="center"/>
    </xf>
    <xf numFmtId="2" fontId="46" fillId="0" borderId="33" xfId="0" applyNumberFormat="1" applyFont="1" applyFill="1" applyBorder="1" applyAlignment="1">
      <alignment horizontal="center" vertical="center"/>
    </xf>
    <xf numFmtId="0" fontId="46" fillId="0" borderId="35" xfId="1671" applyNumberFormat="1" applyFont="1" applyFill="1" applyBorder="1" applyAlignment="1">
      <alignment horizontal="center" wrapText="1"/>
    </xf>
    <xf numFmtId="1" fontId="47" fillId="0" borderId="37" xfId="1671" applyNumberFormat="1" applyFont="1" applyFill="1" applyBorder="1" applyAlignment="1">
      <alignment horizontal="center" vertical="center"/>
    </xf>
    <xf numFmtId="0" fontId="48" fillId="0" borderId="0" xfId="3" applyFont="1" applyFill="1" applyAlignment="1">
      <alignment horizontal="center"/>
    </xf>
    <xf numFmtId="0" fontId="46" fillId="0" borderId="29" xfId="1671" applyNumberFormat="1" applyFont="1" applyFill="1" applyBorder="1" applyAlignment="1">
      <alignment horizontal="center" vertical="center"/>
    </xf>
  </cellXfs>
  <cellStyles count="2229">
    <cellStyle name="20% - Accent1 10" xfId="5" xr:uid="{00000000-0005-0000-0000-000000000000}"/>
    <cellStyle name="20% - Accent1 10 2" xfId="6" xr:uid="{00000000-0005-0000-0000-000001000000}"/>
    <cellStyle name="20% - Accent1 11" xfId="7" xr:uid="{00000000-0005-0000-0000-000002000000}"/>
    <cellStyle name="20% - Accent1 11 2" xfId="8" xr:uid="{00000000-0005-0000-0000-000003000000}"/>
    <cellStyle name="20% - Accent1 12" xfId="9" xr:uid="{00000000-0005-0000-0000-000004000000}"/>
    <cellStyle name="20% - Accent1 12 2" xfId="10" xr:uid="{00000000-0005-0000-0000-000005000000}"/>
    <cellStyle name="20% - Accent1 13" xfId="11" xr:uid="{00000000-0005-0000-0000-000006000000}"/>
    <cellStyle name="20% - Accent1 13 2" xfId="12" xr:uid="{00000000-0005-0000-0000-000007000000}"/>
    <cellStyle name="20% - Accent1 14" xfId="13" xr:uid="{00000000-0005-0000-0000-000008000000}"/>
    <cellStyle name="20% - Accent1 14 2" xfId="14" xr:uid="{00000000-0005-0000-0000-000009000000}"/>
    <cellStyle name="20% - Accent1 15" xfId="15" xr:uid="{00000000-0005-0000-0000-00000A000000}"/>
    <cellStyle name="20% - Accent1 15 2" xfId="16" xr:uid="{00000000-0005-0000-0000-00000B000000}"/>
    <cellStyle name="20% - Accent1 16" xfId="17" xr:uid="{00000000-0005-0000-0000-00000C000000}"/>
    <cellStyle name="20% - Accent1 16 2" xfId="18" xr:uid="{00000000-0005-0000-0000-00000D000000}"/>
    <cellStyle name="20% - Accent1 17" xfId="19" xr:uid="{00000000-0005-0000-0000-00000E000000}"/>
    <cellStyle name="20% - Accent1 17 2" xfId="20" xr:uid="{00000000-0005-0000-0000-00000F000000}"/>
    <cellStyle name="20% - Accent1 18" xfId="21" xr:uid="{00000000-0005-0000-0000-000010000000}"/>
    <cellStyle name="20% - Accent1 18 2" xfId="22" xr:uid="{00000000-0005-0000-0000-000011000000}"/>
    <cellStyle name="20% - Accent1 19" xfId="23" xr:uid="{00000000-0005-0000-0000-000012000000}"/>
    <cellStyle name="20% - Accent1 2" xfId="24" xr:uid="{00000000-0005-0000-0000-000013000000}"/>
    <cellStyle name="20% - Accent1 2 2" xfId="25" xr:uid="{00000000-0005-0000-0000-000014000000}"/>
    <cellStyle name="20% - Accent1 20" xfId="26" xr:uid="{00000000-0005-0000-0000-000015000000}"/>
    <cellStyle name="20% - Accent1 21" xfId="27" xr:uid="{00000000-0005-0000-0000-000016000000}"/>
    <cellStyle name="20% - Accent1 22" xfId="28" xr:uid="{00000000-0005-0000-0000-000017000000}"/>
    <cellStyle name="20% - Accent1 23" xfId="29" xr:uid="{00000000-0005-0000-0000-000018000000}"/>
    <cellStyle name="20% - Accent1 24" xfId="30" xr:uid="{00000000-0005-0000-0000-000019000000}"/>
    <cellStyle name="20% - Accent1 25" xfId="31" xr:uid="{00000000-0005-0000-0000-00001A000000}"/>
    <cellStyle name="20% - Accent1 26" xfId="32" xr:uid="{00000000-0005-0000-0000-00001B000000}"/>
    <cellStyle name="20% - Accent1 3" xfId="33" xr:uid="{00000000-0005-0000-0000-00001C000000}"/>
    <cellStyle name="20% - Accent1 3 2" xfId="34" xr:uid="{00000000-0005-0000-0000-00001D000000}"/>
    <cellStyle name="20% - Accent1 4" xfId="35" xr:uid="{00000000-0005-0000-0000-00001E000000}"/>
    <cellStyle name="20% - Accent1 4 2" xfId="36" xr:uid="{00000000-0005-0000-0000-00001F000000}"/>
    <cellStyle name="20% - Accent1 5" xfId="37" xr:uid="{00000000-0005-0000-0000-000020000000}"/>
    <cellStyle name="20% - Accent1 5 2" xfId="38" xr:uid="{00000000-0005-0000-0000-000021000000}"/>
    <cellStyle name="20% - Accent1 6" xfId="39" xr:uid="{00000000-0005-0000-0000-000022000000}"/>
    <cellStyle name="20% - Accent1 6 2" xfId="40" xr:uid="{00000000-0005-0000-0000-000023000000}"/>
    <cellStyle name="20% - Accent1 7" xfId="41" xr:uid="{00000000-0005-0000-0000-000024000000}"/>
    <cellStyle name="20% - Accent1 7 2" xfId="42" xr:uid="{00000000-0005-0000-0000-000025000000}"/>
    <cellStyle name="20% - Accent1 8" xfId="43" xr:uid="{00000000-0005-0000-0000-000026000000}"/>
    <cellStyle name="20% - Accent1 8 2" xfId="44" xr:uid="{00000000-0005-0000-0000-000027000000}"/>
    <cellStyle name="20% - Accent1 9" xfId="45" xr:uid="{00000000-0005-0000-0000-000028000000}"/>
    <cellStyle name="20% - Accent1 9 2" xfId="46" xr:uid="{00000000-0005-0000-0000-000029000000}"/>
    <cellStyle name="20% - Accent2 10" xfId="47" xr:uid="{00000000-0005-0000-0000-00002A000000}"/>
    <cellStyle name="20% - Accent2 10 2" xfId="48" xr:uid="{00000000-0005-0000-0000-00002B000000}"/>
    <cellStyle name="20% - Accent2 11" xfId="49" xr:uid="{00000000-0005-0000-0000-00002C000000}"/>
    <cellStyle name="20% - Accent2 11 2" xfId="50" xr:uid="{00000000-0005-0000-0000-00002D000000}"/>
    <cellStyle name="20% - Accent2 12" xfId="51" xr:uid="{00000000-0005-0000-0000-00002E000000}"/>
    <cellStyle name="20% - Accent2 12 2" xfId="52" xr:uid="{00000000-0005-0000-0000-00002F000000}"/>
    <cellStyle name="20% - Accent2 13" xfId="53" xr:uid="{00000000-0005-0000-0000-000030000000}"/>
    <cellStyle name="20% - Accent2 13 2" xfId="54" xr:uid="{00000000-0005-0000-0000-000031000000}"/>
    <cellStyle name="20% - Accent2 14" xfId="55" xr:uid="{00000000-0005-0000-0000-000032000000}"/>
    <cellStyle name="20% - Accent2 14 2" xfId="56" xr:uid="{00000000-0005-0000-0000-000033000000}"/>
    <cellStyle name="20% - Accent2 15" xfId="57" xr:uid="{00000000-0005-0000-0000-000034000000}"/>
    <cellStyle name="20% - Accent2 15 2" xfId="58" xr:uid="{00000000-0005-0000-0000-000035000000}"/>
    <cellStyle name="20% - Accent2 16" xfId="59" xr:uid="{00000000-0005-0000-0000-000036000000}"/>
    <cellStyle name="20% - Accent2 16 2" xfId="60" xr:uid="{00000000-0005-0000-0000-000037000000}"/>
    <cellStyle name="20% - Accent2 17" xfId="61" xr:uid="{00000000-0005-0000-0000-000038000000}"/>
    <cellStyle name="20% - Accent2 17 2" xfId="62" xr:uid="{00000000-0005-0000-0000-000039000000}"/>
    <cellStyle name="20% - Accent2 18" xfId="63" xr:uid="{00000000-0005-0000-0000-00003A000000}"/>
    <cellStyle name="20% - Accent2 18 2" xfId="64" xr:uid="{00000000-0005-0000-0000-00003B000000}"/>
    <cellStyle name="20% - Accent2 19" xfId="65" xr:uid="{00000000-0005-0000-0000-00003C000000}"/>
    <cellStyle name="20% - Accent2 2" xfId="66" xr:uid="{00000000-0005-0000-0000-00003D000000}"/>
    <cellStyle name="20% - Accent2 2 2" xfId="67" xr:uid="{00000000-0005-0000-0000-00003E000000}"/>
    <cellStyle name="20% - Accent2 20" xfId="68" xr:uid="{00000000-0005-0000-0000-00003F000000}"/>
    <cellStyle name="20% - Accent2 21" xfId="69" xr:uid="{00000000-0005-0000-0000-000040000000}"/>
    <cellStyle name="20% - Accent2 22" xfId="70" xr:uid="{00000000-0005-0000-0000-000041000000}"/>
    <cellStyle name="20% - Accent2 23" xfId="71" xr:uid="{00000000-0005-0000-0000-000042000000}"/>
    <cellStyle name="20% - Accent2 24" xfId="72" xr:uid="{00000000-0005-0000-0000-000043000000}"/>
    <cellStyle name="20% - Accent2 25" xfId="73" xr:uid="{00000000-0005-0000-0000-000044000000}"/>
    <cellStyle name="20% - Accent2 26" xfId="74" xr:uid="{00000000-0005-0000-0000-000045000000}"/>
    <cellStyle name="20% - Accent2 3" xfId="75" xr:uid="{00000000-0005-0000-0000-000046000000}"/>
    <cellStyle name="20% - Accent2 3 2" xfId="76" xr:uid="{00000000-0005-0000-0000-000047000000}"/>
    <cellStyle name="20% - Accent2 4" xfId="77" xr:uid="{00000000-0005-0000-0000-000048000000}"/>
    <cellStyle name="20% - Accent2 4 2" xfId="78" xr:uid="{00000000-0005-0000-0000-000049000000}"/>
    <cellStyle name="20% - Accent2 5" xfId="79" xr:uid="{00000000-0005-0000-0000-00004A000000}"/>
    <cellStyle name="20% - Accent2 5 2" xfId="80" xr:uid="{00000000-0005-0000-0000-00004B000000}"/>
    <cellStyle name="20% - Accent2 6" xfId="81" xr:uid="{00000000-0005-0000-0000-00004C000000}"/>
    <cellStyle name="20% - Accent2 6 2" xfId="82" xr:uid="{00000000-0005-0000-0000-00004D000000}"/>
    <cellStyle name="20% - Accent2 7" xfId="83" xr:uid="{00000000-0005-0000-0000-00004E000000}"/>
    <cellStyle name="20% - Accent2 7 2" xfId="84" xr:uid="{00000000-0005-0000-0000-00004F000000}"/>
    <cellStyle name="20% - Accent2 8" xfId="85" xr:uid="{00000000-0005-0000-0000-000050000000}"/>
    <cellStyle name="20% - Accent2 8 2" xfId="86" xr:uid="{00000000-0005-0000-0000-000051000000}"/>
    <cellStyle name="20% - Accent2 9" xfId="87" xr:uid="{00000000-0005-0000-0000-000052000000}"/>
    <cellStyle name="20% - Accent2 9 2" xfId="88" xr:uid="{00000000-0005-0000-0000-000053000000}"/>
    <cellStyle name="20% - Accent3 10" xfId="89" xr:uid="{00000000-0005-0000-0000-000054000000}"/>
    <cellStyle name="20% - Accent3 10 2" xfId="90" xr:uid="{00000000-0005-0000-0000-000055000000}"/>
    <cellStyle name="20% - Accent3 11" xfId="91" xr:uid="{00000000-0005-0000-0000-000056000000}"/>
    <cellStyle name="20% - Accent3 11 2" xfId="92" xr:uid="{00000000-0005-0000-0000-000057000000}"/>
    <cellStyle name="20% - Accent3 12" xfId="93" xr:uid="{00000000-0005-0000-0000-000058000000}"/>
    <cellStyle name="20% - Accent3 12 2" xfId="94" xr:uid="{00000000-0005-0000-0000-000059000000}"/>
    <cellStyle name="20% - Accent3 13" xfId="95" xr:uid="{00000000-0005-0000-0000-00005A000000}"/>
    <cellStyle name="20% - Accent3 13 2" xfId="96" xr:uid="{00000000-0005-0000-0000-00005B000000}"/>
    <cellStyle name="20% - Accent3 14" xfId="97" xr:uid="{00000000-0005-0000-0000-00005C000000}"/>
    <cellStyle name="20% - Accent3 14 2" xfId="98" xr:uid="{00000000-0005-0000-0000-00005D000000}"/>
    <cellStyle name="20% - Accent3 15" xfId="99" xr:uid="{00000000-0005-0000-0000-00005E000000}"/>
    <cellStyle name="20% - Accent3 15 2" xfId="100" xr:uid="{00000000-0005-0000-0000-00005F000000}"/>
    <cellStyle name="20% - Accent3 16" xfId="101" xr:uid="{00000000-0005-0000-0000-000060000000}"/>
    <cellStyle name="20% - Accent3 16 2" xfId="102" xr:uid="{00000000-0005-0000-0000-000061000000}"/>
    <cellStyle name="20% - Accent3 17" xfId="103" xr:uid="{00000000-0005-0000-0000-000062000000}"/>
    <cellStyle name="20% - Accent3 17 2" xfId="104" xr:uid="{00000000-0005-0000-0000-000063000000}"/>
    <cellStyle name="20% - Accent3 18" xfId="105" xr:uid="{00000000-0005-0000-0000-000064000000}"/>
    <cellStyle name="20% - Accent3 18 2" xfId="106" xr:uid="{00000000-0005-0000-0000-000065000000}"/>
    <cellStyle name="20% - Accent3 19" xfId="107" xr:uid="{00000000-0005-0000-0000-000066000000}"/>
    <cellStyle name="20% - Accent3 2" xfId="108" xr:uid="{00000000-0005-0000-0000-000067000000}"/>
    <cellStyle name="20% - Accent3 2 2" xfId="109" xr:uid="{00000000-0005-0000-0000-000068000000}"/>
    <cellStyle name="20% - Accent3 20" xfId="110" xr:uid="{00000000-0005-0000-0000-000069000000}"/>
    <cellStyle name="20% - Accent3 21" xfId="111" xr:uid="{00000000-0005-0000-0000-00006A000000}"/>
    <cellStyle name="20% - Accent3 22" xfId="112" xr:uid="{00000000-0005-0000-0000-00006B000000}"/>
    <cellStyle name="20% - Accent3 23" xfId="113" xr:uid="{00000000-0005-0000-0000-00006C000000}"/>
    <cellStyle name="20% - Accent3 24" xfId="114" xr:uid="{00000000-0005-0000-0000-00006D000000}"/>
    <cellStyle name="20% - Accent3 25" xfId="115" xr:uid="{00000000-0005-0000-0000-00006E000000}"/>
    <cellStyle name="20% - Accent3 26" xfId="116" xr:uid="{00000000-0005-0000-0000-00006F000000}"/>
    <cellStyle name="20% - Accent3 3" xfId="117" xr:uid="{00000000-0005-0000-0000-000070000000}"/>
    <cellStyle name="20% - Accent3 3 2" xfId="118" xr:uid="{00000000-0005-0000-0000-000071000000}"/>
    <cellStyle name="20% - Accent3 4" xfId="119" xr:uid="{00000000-0005-0000-0000-000072000000}"/>
    <cellStyle name="20% - Accent3 4 2" xfId="120" xr:uid="{00000000-0005-0000-0000-000073000000}"/>
    <cellStyle name="20% - Accent3 5" xfId="121" xr:uid="{00000000-0005-0000-0000-000074000000}"/>
    <cellStyle name="20% - Accent3 5 2" xfId="122" xr:uid="{00000000-0005-0000-0000-000075000000}"/>
    <cellStyle name="20% - Accent3 6" xfId="123" xr:uid="{00000000-0005-0000-0000-000076000000}"/>
    <cellStyle name="20% - Accent3 6 2" xfId="124" xr:uid="{00000000-0005-0000-0000-000077000000}"/>
    <cellStyle name="20% - Accent3 7" xfId="125" xr:uid="{00000000-0005-0000-0000-000078000000}"/>
    <cellStyle name="20% - Accent3 7 2" xfId="126" xr:uid="{00000000-0005-0000-0000-000079000000}"/>
    <cellStyle name="20% - Accent3 8" xfId="127" xr:uid="{00000000-0005-0000-0000-00007A000000}"/>
    <cellStyle name="20% - Accent3 8 2" xfId="128" xr:uid="{00000000-0005-0000-0000-00007B000000}"/>
    <cellStyle name="20% - Accent3 9" xfId="129" xr:uid="{00000000-0005-0000-0000-00007C000000}"/>
    <cellStyle name="20% - Accent3 9 2" xfId="130" xr:uid="{00000000-0005-0000-0000-00007D000000}"/>
    <cellStyle name="20% - Accent4 10" xfId="131" xr:uid="{00000000-0005-0000-0000-00007E000000}"/>
    <cellStyle name="20% - Accent4 10 2" xfId="132" xr:uid="{00000000-0005-0000-0000-00007F000000}"/>
    <cellStyle name="20% - Accent4 11" xfId="133" xr:uid="{00000000-0005-0000-0000-000080000000}"/>
    <cellStyle name="20% - Accent4 11 2" xfId="134" xr:uid="{00000000-0005-0000-0000-000081000000}"/>
    <cellStyle name="20% - Accent4 12" xfId="135" xr:uid="{00000000-0005-0000-0000-000082000000}"/>
    <cellStyle name="20% - Accent4 12 2" xfId="136" xr:uid="{00000000-0005-0000-0000-000083000000}"/>
    <cellStyle name="20% - Accent4 13" xfId="137" xr:uid="{00000000-0005-0000-0000-000084000000}"/>
    <cellStyle name="20% - Accent4 13 2" xfId="138" xr:uid="{00000000-0005-0000-0000-000085000000}"/>
    <cellStyle name="20% - Accent4 14" xfId="139" xr:uid="{00000000-0005-0000-0000-000086000000}"/>
    <cellStyle name="20% - Accent4 14 2" xfId="140" xr:uid="{00000000-0005-0000-0000-000087000000}"/>
    <cellStyle name="20% - Accent4 15" xfId="141" xr:uid="{00000000-0005-0000-0000-000088000000}"/>
    <cellStyle name="20% - Accent4 15 2" xfId="142" xr:uid="{00000000-0005-0000-0000-000089000000}"/>
    <cellStyle name="20% - Accent4 16" xfId="143" xr:uid="{00000000-0005-0000-0000-00008A000000}"/>
    <cellStyle name="20% - Accent4 16 2" xfId="144" xr:uid="{00000000-0005-0000-0000-00008B000000}"/>
    <cellStyle name="20% - Accent4 17" xfId="145" xr:uid="{00000000-0005-0000-0000-00008C000000}"/>
    <cellStyle name="20% - Accent4 17 2" xfId="146" xr:uid="{00000000-0005-0000-0000-00008D000000}"/>
    <cellStyle name="20% - Accent4 18" xfId="147" xr:uid="{00000000-0005-0000-0000-00008E000000}"/>
    <cellStyle name="20% - Accent4 18 2" xfId="148" xr:uid="{00000000-0005-0000-0000-00008F000000}"/>
    <cellStyle name="20% - Accent4 19" xfId="149" xr:uid="{00000000-0005-0000-0000-000090000000}"/>
    <cellStyle name="20% - Accent4 2" xfId="150" xr:uid="{00000000-0005-0000-0000-000091000000}"/>
    <cellStyle name="20% - Accent4 2 2" xfId="151" xr:uid="{00000000-0005-0000-0000-000092000000}"/>
    <cellStyle name="20% - Accent4 20" xfId="152" xr:uid="{00000000-0005-0000-0000-000093000000}"/>
    <cellStyle name="20% - Accent4 21" xfId="153" xr:uid="{00000000-0005-0000-0000-000094000000}"/>
    <cellStyle name="20% - Accent4 22" xfId="154" xr:uid="{00000000-0005-0000-0000-000095000000}"/>
    <cellStyle name="20% - Accent4 23" xfId="155" xr:uid="{00000000-0005-0000-0000-000096000000}"/>
    <cellStyle name="20% - Accent4 24" xfId="156" xr:uid="{00000000-0005-0000-0000-000097000000}"/>
    <cellStyle name="20% - Accent4 25" xfId="157" xr:uid="{00000000-0005-0000-0000-000098000000}"/>
    <cellStyle name="20% - Accent4 26" xfId="158" xr:uid="{00000000-0005-0000-0000-000099000000}"/>
    <cellStyle name="20% - Accent4 3" xfId="159" xr:uid="{00000000-0005-0000-0000-00009A000000}"/>
    <cellStyle name="20% - Accent4 3 2" xfId="160" xr:uid="{00000000-0005-0000-0000-00009B000000}"/>
    <cellStyle name="20% - Accent4 4" xfId="161" xr:uid="{00000000-0005-0000-0000-00009C000000}"/>
    <cellStyle name="20% - Accent4 4 2" xfId="162" xr:uid="{00000000-0005-0000-0000-00009D000000}"/>
    <cellStyle name="20% - Accent4 5" xfId="163" xr:uid="{00000000-0005-0000-0000-00009E000000}"/>
    <cellStyle name="20% - Accent4 5 2" xfId="164" xr:uid="{00000000-0005-0000-0000-00009F000000}"/>
    <cellStyle name="20% - Accent4 6" xfId="165" xr:uid="{00000000-0005-0000-0000-0000A0000000}"/>
    <cellStyle name="20% - Accent4 6 2" xfId="166" xr:uid="{00000000-0005-0000-0000-0000A1000000}"/>
    <cellStyle name="20% - Accent4 7" xfId="167" xr:uid="{00000000-0005-0000-0000-0000A2000000}"/>
    <cellStyle name="20% - Accent4 7 2" xfId="168" xr:uid="{00000000-0005-0000-0000-0000A3000000}"/>
    <cellStyle name="20% - Accent4 8" xfId="169" xr:uid="{00000000-0005-0000-0000-0000A4000000}"/>
    <cellStyle name="20% - Accent4 8 2" xfId="170" xr:uid="{00000000-0005-0000-0000-0000A5000000}"/>
    <cellStyle name="20% - Accent4 9" xfId="171" xr:uid="{00000000-0005-0000-0000-0000A6000000}"/>
    <cellStyle name="20% - Accent4 9 2" xfId="172" xr:uid="{00000000-0005-0000-0000-0000A7000000}"/>
    <cellStyle name="20% - Accent5 10" xfId="173" xr:uid="{00000000-0005-0000-0000-0000A8000000}"/>
    <cellStyle name="20% - Accent5 10 2" xfId="174" xr:uid="{00000000-0005-0000-0000-0000A9000000}"/>
    <cellStyle name="20% - Accent5 11" xfId="175" xr:uid="{00000000-0005-0000-0000-0000AA000000}"/>
    <cellStyle name="20% - Accent5 11 2" xfId="176" xr:uid="{00000000-0005-0000-0000-0000AB000000}"/>
    <cellStyle name="20% - Accent5 12" xfId="177" xr:uid="{00000000-0005-0000-0000-0000AC000000}"/>
    <cellStyle name="20% - Accent5 12 2" xfId="178" xr:uid="{00000000-0005-0000-0000-0000AD000000}"/>
    <cellStyle name="20% - Accent5 13" xfId="179" xr:uid="{00000000-0005-0000-0000-0000AE000000}"/>
    <cellStyle name="20% - Accent5 13 2" xfId="180" xr:uid="{00000000-0005-0000-0000-0000AF000000}"/>
    <cellStyle name="20% - Accent5 14" xfId="181" xr:uid="{00000000-0005-0000-0000-0000B0000000}"/>
    <cellStyle name="20% - Accent5 14 2" xfId="182" xr:uid="{00000000-0005-0000-0000-0000B1000000}"/>
    <cellStyle name="20% - Accent5 15" xfId="183" xr:uid="{00000000-0005-0000-0000-0000B2000000}"/>
    <cellStyle name="20% - Accent5 15 2" xfId="184" xr:uid="{00000000-0005-0000-0000-0000B3000000}"/>
    <cellStyle name="20% - Accent5 16" xfId="185" xr:uid="{00000000-0005-0000-0000-0000B4000000}"/>
    <cellStyle name="20% - Accent5 16 2" xfId="186" xr:uid="{00000000-0005-0000-0000-0000B5000000}"/>
    <cellStyle name="20% - Accent5 17" xfId="187" xr:uid="{00000000-0005-0000-0000-0000B6000000}"/>
    <cellStyle name="20% - Accent5 17 2" xfId="188" xr:uid="{00000000-0005-0000-0000-0000B7000000}"/>
    <cellStyle name="20% - Accent5 18" xfId="189" xr:uid="{00000000-0005-0000-0000-0000B8000000}"/>
    <cellStyle name="20% - Accent5 18 2" xfId="190" xr:uid="{00000000-0005-0000-0000-0000B9000000}"/>
    <cellStyle name="20% - Accent5 19" xfId="191" xr:uid="{00000000-0005-0000-0000-0000BA000000}"/>
    <cellStyle name="20% - Accent5 2" xfId="192" xr:uid="{00000000-0005-0000-0000-0000BB000000}"/>
    <cellStyle name="20% - Accent5 2 2" xfId="193" xr:uid="{00000000-0005-0000-0000-0000BC000000}"/>
    <cellStyle name="20% - Accent5 2 3 3 7" xfId="194" xr:uid="{00000000-0005-0000-0000-0000BD000000}"/>
    <cellStyle name="20% - Accent5 20" xfId="195" xr:uid="{00000000-0005-0000-0000-0000BE000000}"/>
    <cellStyle name="20% - Accent5 21" xfId="196" xr:uid="{00000000-0005-0000-0000-0000BF000000}"/>
    <cellStyle name="20% - Accent5 22" xfId="197" xr:uid="{00000000-0005-0000-0000-0000C0000000}"/>
    <cellStyle name="20% - Accent5 23" xfId="198" xr:uid="{00000000-0005-0000-0000-0000C1000000}"/>
    <cellStyle name="20% - Accent5 24" xfId="199" xr:uid="{00000000-0005-0000-0000-0000C2000000}"/>
    <cellStyle name="20% - Accent5 25" xfId="200" xr:uid="{00000000-0005-0000-0000-0000C3000000}"/>
    <cellStyle name="20% - Accent5 26" xfId="201" xr:uid="{00000000-0005-0000-0000-0000C4000000}"/>
    <cellStyle name="20% - Accent5 3" xfId="202" xr:uid="{00000000-0005-0000-0000-0000C5000000}"/>
    <cellStyle name="20% - Accent5 3 2" xfId="203" xr:uid="{00000000-0005-0000-0000-0000C6000000}"/>
    <cellStyle name="20% - Accent5 4" xfId="204" xr:uid="{00000000-0005-0000-0000-0000C7000000}"/>
    <cellStyle name="20% - Accent5 4 2" xfId="205" xr:uid="{00000000-0005-0000-0000-0000C8000000}"/>
    <cellStyle name="20% - Accent5 5" xfId="206" xr:uid="{00000000-0005-0000-0000-0000C9000000}"/>
    <cellStyle name="20% - Accent5 5 2" xfId="207" xr:uid="{00000000-0005-0000-0000-0000CA000000}"/>
    <cellStyle name="20% - Accent5 6" xfId="208" xr:uid="{00000000-0005-0000-0000-0000CB000000}"/>
    <cellStyle name="20% - Accent5 6 2" xfId="209" xr:uid="{00000000-0005-0000-0000-0000CC000000}"/>
    <cellStyle name="20% - Accent5 7" xfId="210" xr:uid="{00000000-0005-0000-0000-0000CD000000}"/>
    <cellStyle name="20% - Accent5 7 2" xfId="211" xr:uid="{00000000-0005-0000-0000-0000CE000000}"/>
    <cellStyle name="20% - Accent5 8" xfId="212" xr:uid="{00000000-0005-0000-0000-0000CF000000}"/>
    <cellStyle name="20% - Accent5 8 2" xfId="213" xr:uid="{00000000-0005-0000-0000-0000D0000000}"/>
    <cellStyle name="20% - Accent5 9" xfId="214" xr:uid="{00000000-0005-0000-0000-0000D1000000}"/>
    <cellStyle name="20% - Accent5 9 2" xfId="215" xr:uid="{00000000-0005-0000-0000-0000D2000000}"/>
    <cellStyle name="20% - Accent6 10" xfId="216" xr:uid="{00000000-0005-0000-0000-0000D3000000}"/>
    <cellStyle name="20% - Accent6 10 2" xfId="217" xr:uid="{00000000-0005-0000-0000-0000D4000000}"/>
    <cellStyle name="20% - Accent6 11" xfId="218" xr:uid="{00000000-0005-0000-0000-0000D5000000}"/>
    <cellStyle name="20% - Accent6 11 2" xfId="219" xr:uid="{00000000-0005-0000-0000-0000D6000000}"/>
    <cellStyle name="20% - Accent6 12" xfId="220" xr:uid="{00000000-0005-0000-0000-0000D7000000}"/>
    <cellStyle name="20% - Accent6 12 2" xfId="221" xr:uid="{00000000-0005-0000-0000-0000D8000000}"/>
    <cellStyle name="20% - Accent6 13" xfId="222" xr:uid="{00000000-0005-0000-0000-0000D9000000}"/>
    <cellStyle name="20% - Accent6 13 2" xfId="223" xr:uid="{00000000-0005-0000-0000-0000DA000000}"/>
    <cellStyle name="20% - Accent6 14" xfId="224" xr:uid="{00000000-0005-0000-0000-0000DB000000}"/>
    <cellStyle name="20% - Accent6 14 2" xfId="225" xr:uid="{00000000-0005-0000-0000-0000DC000000}"/>
    <cellStyle name="20% - Accent6 15" xfId="226" xr:uid="{00000000-0005-0000-0000-0000DD000000}"/>
    <cellStyle name="20% - Accent6 15 2" xfId="227" xr:uid="{00000000-0005-0000-0000-0000DE000000}"/>
    <cellStyle name="20% - Accent6 16" xfId="228" xr:uid="{00000000-0005-0000-0000-0000DF000000}"/>
    <cellStyle name="20% - Accent6 16 2" xfId="229" xr:uid="{00000000-0005-0000-0000-0000E0000000}"/>
    <cellStyle name="20% - Accent6 17" xfId="230" xr:uid="{00000000-0005-0000-0000-0000E1000000}"/>
    <cellStyle name="20% - Accent6 17 2" xfId="231" xr:uid="{00000000-0005-0000-0000-0000E2000000}"/>
    <cellStyle name="20% - Accent6 18" xfId="232" xr:uid="{00000000-0005-0000-0000-0000E3000000}"/>
    <cellStyle name="20% - Accent6 18 2" xfId="233" xr:uid="{00000000-0005-0000-0000-0000E4000000}"/>
    <cellStyle name="20% - Accent6 19" xfId="234" xr:uid="{00000000-0005-0000-0000-0000E5000000}"/>
    <cellStyle name="20% - Accent6 2" xfId="235" xr:uid="{00000000-0005-0000-0000-0000E6000000}"/>
    <cellStyle name="20% - Accent6 2 2" xfId="236" xr:uid="{00000000-0005-0000-0000-0000E7000000}"/>
    <cellStyle name="20% - Accent6 20" xfId="237" xr:uid="{00000000-0005-0000-0000-0000E8000000}"/>
    <cellStyle name="20% - Accent6 21" xfId="238" xr:uid="{00000000-0005-0000-0000-0000E9000000}"/>
    <cellStyle name="20% - Accent6 22" xfId="239" xr:uid="{00000000-0005-0000-0000-0000EA000000}"/>
    <cellStyle name="20% - Accent6 23" xfId="240" xr:uid="{00000000-0005-0000-0000-0000EB000000}"/>
    <cellStyle name="20% - Accent6 24" xfId="241" xr:uid="{00000000-0005-0000-0000-0000EC000000}"/>
    <cellStyle name="20% - Accent6 25" xfId="242" xr:uid="{00000000-0005-0000-0000-0000ED000000}"/>
    <cellStyle name="20% - Accent6 26" xfId="243" xr:uid="{00000000-0005-0000-0000-0000EE000000}"/>
    <cellStyle name="20% - Accent6 3" xfId="244" xr:uid="{00000000-0005-0000-0000-0000EF000000}"/>
    <cellStyle name="20% - Accent6 3 2" xfId="245" xr:uid="{00000000-0005-0000-0000-0000F0000000}"/>
    <cellStyle name="20% - Accent6 4" xfId="246" xr:uid="{00000000-0005-0000-0000-0000F1000000}"/>
    <cellStyle name="20% - Accent6 4 2" xfId="247" xr:uid="{00000000-0005-0000-0000-0000F2000000}"/>
    <cellStyle name="20% - Accent6 5" xfId="248" xr:uid="{00000000-0005-0000-0000-0000F3000000}"/>
    <cellStyle name="20% - Accent6 5 2" xfId="249" xr:uid="{00000000-0005-0000-0000-0000F4000000}"/>
    <cellStyle name="20% - Accent6 6" xfId="250" xr:uid="{00000000-0005-0000-0000-0000F5000000}"/>
    <cellStyle name="20% - Accent6 6 2" xfId="251" xr:uid="{00000000-0005-0000-0000-0000F6000000}"/>
    <cellStyle name="20% - Accent6 7" xfId="252" xr:uid="{00000000-0005-0000-0000-0000F7000000}"/>
    <cellStyle name="20% - Accent6 7 2" xfId="253" xr:uid="{00000000-0005-0000-0000-0000F8000000}"/>
    <cellStyle name="20% - Accent6 8" xfId="254" xr:uid="{00000000-0005-0000-0000-0000F9000000}"/>
    <cellStyle name="20% - Accent6 8 2" xfId="255" xr:uid="{00000000-0005-0000-0000-0000FA000000}"/>
    <cellStyle name="20% - Accent6 9" xfId="256" xr:uid="{00000000-0005-0000-0000-0000FB000000}"/>
    <cellStyle name="20% - Accent6 9 2" xfId="257" xr:uid="{00000000-0005-0000-0000-0000FC000000}"/>
    <cellStyle name="20% - Akzent1 2" xfId="258" xr:uid="{00000000-0005-0000-0000-0000FD000000}"/>
    <cellStyle name="20% - Akzent2 2" xfId="259" xr:uid="{00000000-0005-0000-0000-0000FE000000}"/>
    <cellStyle name="20% - Akzent3 2" xfId="260" xr:uid="{00000000-0005-0000-0000-0000FF000000}"/>
    <cellStyle name="20% - Akzent4 2" xfId="261" xr:uid="{00000000-0005-0000-0000-000000010000}"/>
    <cellStyle name="20% - Akzent5 2" xfId="262" xr:uid="{00000000-0005-0000-0000-000001010000}"/>
    <cellStyle name="20% - Akzent6 2" xfId="263" xr:uid="{00000000-0005-0000-0000-000002010000}"/>
    <cellStyle name="40% - Accent1 10" xfId="264" xr:uid="{00000000-0005-0000-0000-000003010000}"/>
    <cellStyle name="40% - Accent1 10 2" xfId="265" xr:uid="{00000000-0005-0000-0000-000004010000}"/>
    <cellStyle name="40% - Accent1 11" xfId="266" xr:uid="{00000000-0005-0000-0000-000005010000}"/>
    <cellStyle name="40% - Accent1 11 2" xfId="267" xr:uid="{00000000-0005-0000-0000-000006010000}"/>
    <cellStyle name="40% - Accent1 12" xfId="268" xr:uid="{00000000-0005-0000-0000-000007010000}"/>
    <cellStyle name="40% - Accent1 12 2" xfId="269" xr:uid="{00000000-0005-0000-0000-000008010000}"/>
    <cellStyle name="40% - Accent1 13" xfId="270" xr:uid="{00000000-0005-0000-0000-000009010000}"/>
    <cellStyle name="40% - Accent1 13 2" xfId="271" xr:uid="{00000000-0005-0000-0000-00000A010000}"/>
    <cellStyle name="40% - Accent1 14" xfId="272" xr:uid="{00000000-0005-0000-0000-00000B010000}"/>
    <cellStyle name="40% - Accent1 14 2" xfId="273" xr:uid="{00000000-0005-0000-0000-00000C010000}"/>
    <cellStyle name="40% - Accent1 15" xfId="274" xr:uid="{00000000-0005-0000-0000-00000D010000}"/>
    <cellStyle name="40% - Accent1 15 2" xfId="275" xr:uid="{00000000-0005-0000-0000-00000E010000}"/>
    <cellStyle name="40% - Accent1 16" xfId="276" xr:uid="{00000000-0005-0000-0000-00000F010000}"/>
    <cellStyle name="40% - Accent1 16 2" xfId="277" xr:uid="{00000000-0005-0000-0000-000010010000}"/>
    <cellStyle name="40% - Accent1 17" xfId="278" xr:uid="{00000000-0005-0000-0000-000011010000}"/>
    <cellStyle name="40% - Accent1 17 2" xfId="279" xr:uid="{00000000-0005-0000-0000-000012010000}"/>
    <cellStyle name="40% - Accent1 18" xfId="280" xr:uid="{00000000-0005-0000-0000-000013010000}"/>
    <cellStyle name="40% - Accent1 18 2" xfId="281" xr:uid="{00000000-0005-0000-0000-000014010000}"/>
    <cellStyle name="40% - Accent1 19" xfId="282" xr:uid="{00000000-0005-0000-0000-000015010000}"/>
    <cellStyle name="40% - Accent1 2" xfId="283" xr:uid="{00000000-0005-0000-0000-000016010000}"/>
    <cellStyle name="40% - Accent1 2 2" xfId="284" xr:uid="{00000000-0005-0000-0000-000017010000}"/>
    <cellStyle name="40% - Accent1 20" xfId="285" xr:uid="{00000000-0005-0000-0000-000018010000}"/>
    <cellStyle name="40% - Accent1 21" xfId="286" xr:uid="{00000000-0005-0000-0000-000019010000}"/>
    <cellStyle name="40% - Accent1 22" xfId="287" xr:uid="{00000000-0005-0000-0000-00001A010000}"/>
    <cellStyle name="40% - Accent1 23" xfId="288" xr:uid="{00000000-0005-0000-0000-00001B010000}"/>
    <cellStyle name="40% - Accent1 24" xfId="289" xr:uid="{00000000-0005-0000-0000-00001C010000}"/>
    <cellStyle name="40% - Accent1 25" xfId="290" xr:uid="{00000000-0005-0000-0000-00001D010000}"/>
    <cellStyle name="40% - Accent1 26" xfId="291" xr:uid="{00000000-0005-0000-0000-00001E010000}"/>
    <cellStyle name="40% - Accent1 3" xfId="292" xr:uid="{00000000-0005-0000-0000-00001F010000}"/>
    <cellStyle name="40% - Accent1 3 2" xfId="293" xr:uid="{00000000-0005-0000-0000-000020010000}"/>
    <cellStyle name="40% - Accent1 4" xfId="294" xr:uid="{00000000-0005-0000-0000-000021010000}"/>
    <cellStyle name="40% - Accent1 4 2" xfId="295" xr:uid="{00000000-0005-0000-0000-000022010000}"/>
    <cellStyle name="40% - Accent1 5" xfId="296" xr:uid="{00000000-0005-0000-0000-000023010000}"/>
    <cellStyle name="40% - Accent1 5 2" xfId="297" xr:uid="{00000000-0005-0000-0000-000024010000}"/>
    <cellStyle name="40% - Accent1 6" xfId="298" xr:uid="{00000000-0005-0000-0000-000025010000}"/>
    <cellStyle name="40% - Accent1 6 2" xfId="299" xr:uid="{00000000-0005-0000-0000-000026010000}"/>
    <cellStyle name="40% - Accent1 7" xfId="300" xr:uid="{00000000-0005-0000-0000-000027010000}"/>
    <cellStyle name="40% - Accent1 7 2" xfId="301" xr:uid="{00000000-0005-0000-0000-000028010000}"/>
    <cellStyle name="40% - Accent1 8" xfId="302" xr:uid="{00000000-0005-0000-0000-000029010000}"/>
    <cellStyle name="40% - Accent1 8 2" xfId="303" xr:uid="{00000000-0005-0000-0000-00002A010000}"/>
    <cellStyle name="40% - Accent1 9" xfId="304" xr:uid="{00000000-0005-0000-0000-00002B010000}"/>
    <cellStyle name="40% - Accent1 9 2" xfId="305" xr:uid="{00000000-0005-0000-0000-00002C010000}"/>
    <cellStyle name="40% - Accent2 10" xfId="306" xr:uid="{00000000-0005-0000-0000-00002D010000}"/>
    <cellStyle name="40% - Accent2 10 2" xfId="307" xr:uid="{00000000-0005-0000-0000-00002E010000}"/>
    <cellStyle name="40% - Accent2 11" xfId="308" xr:uid="{00000000-0005-0000-0000-00002F010000}"/>
    <cellStyle name="40% - Accent2 11 2" xfId="309" xr:uid="{00000000-0005-0000-0000-000030010000}"/>
    <cellStyle name="40% - Accent2 12" xfId="310" xr:uid="{00000000-0005-0000-0000-000031010000}"/>
    <cellStyle name="40% - Accent2 12 2" xfId="311" xr:uid="{00000000-0005-0000-0000-000032010000}"/>
    <cellStyle name="40% - Accent2 13" xfId="312" xr:uid="{00000000-0005-0000-0000-000033010000}"/>
    <cellStyle name="40% - Accent2 13 2" xfId="313" xr:uid="{00000000-0005-0000-0000-000034010000}"/>
    <cellStyle name="40% - Accent2 14" xfId="314" xr:uid="{00000000-0005-0000-0000-000035010000}"/>
    <cellStyle name="40% - Accent2 14 2" xfId="315" xr:uid="{00000000-0005-0000-0000-000036010000}"/>
    <cellStyle name="40% - Accent2 15" xfId="316" xr:uid="{00000000-0005-0000-0000-000037010000}"/>
    <cellStyle name="40% - Accent2 15 2" xfId="317" xr:uid="{00000000-0005-0000-0000-000038010000}"/>
    <cellStyle name="40% - Accent2 16" xfId="318" xr:uid="{00000000-0005-0000-0000-000039010000}"/>
    <cellStyle name="40% - Accent2 16 2" xfId="319" xr:uid="{00000000-0005-0000-0000-00003A010000}"/>
    <cellStyle name="40% - Accent2 17" xfId="320" xr:uid="{00000000-0005-0000-0000-00003B010000}"/>
    <cellStyle name="40% - Accent2 17 2" xfId="321" xr:uid="{00000000-0005-0000-0000-00003C010000}"/>
    <cellStyle name="40% - Accent2 18" xfId="322" xr:uid="{00000000-0005-0000-0000-00003D010000}"/>
    <cellStyle name="40% - Accent2 18 2" xfId="323" xr:uid="{00000000-0005-0000-0000-00003E010000}"/>
    <cellStyle name="40% - Accent2 19" xfId="324" xr:uid="{00000000-0005-0000-0000-00003F010000}"/>
    <cellStyle name="40% - Accent2 2" xfId="325" xr:uid="{00000000-0005-0000-0000-000040010000}"/>
    <cellStyle name="40% - Accent2 2 2" xfId="326" xr:uid="{00000000-0005-0000-0000-000041010000}"/>
    <cellStyle name="40% - Accent2 20" xfId="327" xr:uid="{00000000-0005-0000-0000-000042010000}"/>
    <cellStyle name="40% - Accent2 21" xfId="328" xr:uid="{00000000-0005-0000-0000-000043010000}"/>
    <cellStyle name="40% - Accent2 22" xfId="329" xr:uid="{00000000-0005-0000-0000-000044010000}"/>
    <cellStyle name="40% - Accent2 23" xfId="330" xr:uid="{00000000-0005-0000-0000-000045010000}"/>
    <cellStyle name="40% - Accent2 24" xfId="331" xr:uid="{00000000-0005-0000-0000-000046010000}"/>
    <cellStyle name="40% - Accent2 25" xfId="332" xr:uid="{00000000-0005-0000-0000-000047010000}"/>
    <cellStyle name="40% - Accent2 26" xfId="333" xr:uid="{00000000-0005-0000-0000-000048010000}"/>
    <cellStyle name="40% - Accent2 3" xfId="334" xr:uid="{00000000-0005-0000-0000-000049010000}"/>
    <cellStyle name="40% - Accent2 3 2" xfId="335" xr:uid="{00000000-0005-0000-0000-00004A010000}"/>
    <cellStyle name="40% - Accent2 4" xfId="336" xr:uid="{00000000-0005-0000-0000-00004B010000}"/>
    <cellStyle name="40% - Accent2 4 2" xfId="337" xr:uid="{00000000-0005-0000-0000-00004C010000}"/>
    <cellStyle name="40% - Accent2 5" xfId="338" xr:uid="{00000000-0005-0000-0000-00004D010000}"/>
    <cellStyle name="40% - Accent2 5 2" xfId="339" xr:uid="{00000000-0005-0000-0000-00004E010000}"/>
    <cellStyle name="40% - Accent2 6" xfId="340" xr:uid="{00000000-0005-0000-0000-00004F010000}"/>
    <cellStyle name="40% - Accent2 6 2" xfId="341" xr:uid="{00000000-0005-0000-0000-000050010000}"/>
    <cellStyle name="40% - Accent2 7" xfId="342" xr:uid="{00000000-0005-0000-0000-000051010000}"/>
    <cellStyle name="40% - Accent2 7 2" xfId="343" xr:uid="{00000000-0005-0000-0000-000052010000}"/>
    <cellStyle name="40% - Accent2 8" xfId="344" xr:uid="{00000000-0005-0000-0000-000053010000}"/>
    <cellStyle name="40% - Accent2 8 2" xfId="345" xr:uid="{00000000-0005-0000-0000-000054010000}"/>
    <cellStyle name="40% - Accent2 9" xfId="346" xr:uid="{00000000-0005-0000-0000-000055010000}"/>
    <cellStyle name="40% - Accent2 9 2" xfId="347" xr:uid="{00000000-0005-0000-0000-000056010000}"/>
    <cellStyle name="40% - Accent3 10" xfId="348" xr:uid="{00000000-0005-0000-0000-000057010000}"/>
    <cellStyle name="40% - Accent3 10 2" xfId="349" xr:uid="{00000000-0005-0000-0000-000058010000}"/>
    <cellStyle name="40% - Accent3 11" xfId="350" xr:uid="{00000000-0005-0000-0000-000059010000}"/>
    <cellStyle name="40% - Accent3 11 2" xfId="351" xr:uid="{00000000-0005-0000-0000-00005A010000}"/>
    <cellStyle name="40% - Accent3 12" xfId="352" xr:uid="{00000000-0005-0000-0000-00005B010000}"/>
    <cellStyle name="40% - Accent3 12 2" xfId="353" xr:uid="{00000000-0005-0000-0000-00005C010000}"/>
    <cellStyle name="40% - Accent3 13" xfId="354" xr:uid="{00000000-0005-0000-0000-00005D010000}"/>
    <cellStyle name="40% - Accent3 13 2" xfId="355" xr:uid="{00000000-0005-0000-0000-00005E010000}"/>
    <cellStyle name="40% - Accent3 14" xfId="356" xr:uid="{00000000-0005-0000-0000-00005F010000}"/>
    <cellStyle name="40% - Accent3 14 2" xfId="357" xr:uid="{00000000-0005-0000-0000-000060010000}"/>
    <cellStyle name="40% - Accent3 15" xfId="358" xr:uid="{00000000-0005-0000-0000-000061010000}"/>
    <cellStyle name="40% - Accent3 15 2" xfId="359" xr:uid="{00000000-0005-0000-0000-000062010000}"/>
    <cellStyle name="40% - Accent3 16" xfId="360" xr:uid="{00000000-0005-0000-0000-000063010000}"/>
    <cellStyle name="40% - Accent3 16 2" xfId="361" xr:uid="{00000000-0005-0000-0000-000064010000}"/>
    <cellStyle name="40% - Accent3 17" xfId="362" xr:uid="{00000000-0005-0000-0000-000065010000}"/>
    <cellStyle name="40% - Accent3 17 2" xfId="363" xr:uid="{00000000-0005-0000-0000-000066010000}"/>
    <cellStyle name="40% - Accent3 18" xfId="364" xr:uid="{00000000-0005-0000-0000-000067010000}"/>
    <cellStyle name="40% - Accent3 18 2" xfId="365" xr:uid="{00000000-0005-0000-0000-000068010000}"/>
    <cellStyle name="40% - Accent3 19" xfId="366" xr:uid="{00000000-0005-0000-0000-000069010000}"/>
    <cellStyle name="40% - Accent3 2" xfId="367" xr:uid="{00000000-0005-0000-0000-00006A010000}"/>
    <cellStyle name="40% - Accent3 2 2" xfId="368" xr:uid="{00000000-0005-0000-0000-00006B010000}"/>
    <cellStyle name="40% - Accent3 20" xfId="369" xr:uid="{00000000-0005-0000-0000-00006C010000}"/>
    <cellStyle name="40% - Accent3 21" xfId="370" xr:uid="{00000000-0005-0000-0000-00006D010000}"/>
    <cellStyle name="40% - Accent3 22" xfId="371" xr:uid="{00000000-0005-0000-0000-00006E010000}"/>
    <cellStyle name="40% - Accent3 23" xfId="372" xr:uid="{00000000-0005-0000-0000-00006F010000}"/>
    <cellStyle name="40% - Accent3 24" xfId="373" xr:uid="{00000000-0005-0000-0000-000070010000}"/>
    <cellStyle name="40% - Accent3 25" xfId="374" xr:uid="{00000000-0005-0000-0000-000071010000}"/>
    <cellStyle name="40% - Accent3 26" xfId="375" xr:uid="{00000000-0005-0000-0000-000072010000}"/>
    <cellStyle name="40% - Accent3 3" xfId="376" xr:uid="{00000000-0005-0000-0000-000073010000}"/>
    <cellStyle name="40% - Accent3 3 2" xfId="377" xr:uid="{00000000-0005-0000-0000-000074010000}"/>
    <cellStyle name="40% - Accent3 4" xfId="378" xr:uid="{00000000-0005-0000-0000-000075010000}"/>
    <cellStyle name="40% - Accent3 4 2" xfId="379" xr:uid="{00000000-0005-0000-0000-000076010000}"/>
    <cellStyle name="40% - Accent3 5" xfId="380" xr:uid="{00000000-0005-0000-0000-000077010000}"/>
    <cellStyle name="40% - Accent3 5 2" xfId="381" xr:uid="{00000000-0005-0000-0000-000078010000}"/>
    <cellStyle name="40% - Accent3 6" xfId="382" xr:uid="{00000000-0005-0000-0000-000079010000}"/>
    <cellStyle name="40% - Accent3 6 2" xfId="383" xr:uid="{00000000-0005-0000-0000-00007A010000}"/>
    <cellStyle name="40% - Accent3 7" xfId="384" xr:uid="{00000000-0005-0000-0000-00007B010000}"/>
    <cellStyle name="40% - Accent3 7 2" xfId="385" xr:uid="{00000000-0005-0000-0000-00007C010000}"/>
    <cellStyle name="40% - Accent3 8" xfId="386" xr:uid="{00000000-0005-0000-0000-00007D010000}"/>
    <cellStyle name="40% - Accent3 8 2" xfId="387" xr:uid="{00000000-0005-0000-0000-00007E010000}"/>
    <cellStyle name="40% - Accent3 9" xfId="388" xr:uid="{00000000-0005-0000-0000-00007F010000}"/>
    <cellStyle name="40% - Accent3 9 2" xfId="389" xr:uid="{00000000-0005-0000-0000-000080010000}"/>
    <cellStyle name="40% - Accent4 10" xfId="390" xr:uid="{00000000-0005-0000-0000-000081010000}"/>
    <cellStyle name="40% - Accent4 10 2" xfId="391" xr:uid="{00000000-0005-0000-0000-000082010000}"/>
    <cellStyle name="40% - Accent4 11" xfId="392" xr:uid="{00000000-0005-0000-0000-000083010000}"/>
    <cellStyle name="40% - Accent4 11 2" xfId="393" xr:uid="{00000000-0005-0000-0000-000084010000}"/>
    <cellStyle name="40% - Accent4 12" xfId="394" xr:uid="{00000000-0005-0000-0000-000085010000}"/>
    <cellStyle name="40% - Accent4 12 2" xfId="395" xr:uid="{00000000-0005-0000-0000-000086010000}"/>
    <cellStyle name="40% - Accent4 13" xfId="396" xr:uid="{00000000-0005-0000-0000-000087010000}"/>
    <cellStyle name="40% - Accent4 13 2" xfId="397" xr:uid="{00000000-0005-0000-0000-000088010000}"/>
    <cellStyle name="40% - Accent4 14" xfId="398" xr:uid="{00000000-0005-0000-0000-000089010000}"/>
    <cellStyle name="40% - Accent4 14 2" xfId="399" xr:uid="{00000000-0005-0000-0000-00008A010000}"/>
    <cellStyle name="40% - Accent4 15" xfId="400" xr:uid="{00000000-0005-0000-0000-00008B010000}"/>
    <cellStyle name="40% - Accent4 15 2" xfId="401" xr:uid="{00000000-0005-0000-0000-00008C010000}"/>
    <cellStyle name="40% - Accent4 16" xfId="402" xr:uid="{00000000-0005-0000-0000-00008D010000}"/>
    <cellStyle name="40% - Accent4 16 2" xfId="403" xr:uid="{00000000-0005-0000-0000-00008E010000}"/>
    <cellStyle name="40% - Accent4 17" xfId="404" xr:uid="{00000000-0005-0000-0000-00008F010000}"/>
    <cellStyle name="40% - Accent4 17 2" xfId="405" xr:uid="{00000000-0005-0000-0000-000090010000}"/>
    <cellStyle name="40% - Accent4 18" xfId="406" xr:uid="{00000000-0005-0000-0000-000091010000}"/>
    <cellStyle name="40% - Accent4 18 2" xfId="407" xr:uid="{00000000-0005-0000-0000-000092010000}"/>
    <cellStyle name="40% - Accent4 19" xfId="408" xr:uid="{00000000-0005-0000-0000-000093010000}"/>
    <cellStyle name="40% - Accent4 2" xfId="409" xr:uid="{00000000-0005-0000-0000-000094010000}"/>
    <cellStyle name="40% - Accent4 2 2" xfId="410" xr:uid="{00000000-0005-0000-0000-000095010000}"/>
    <cellStyle name="40% - Accent4 20" xfId="411" xr:uid="{00000000-0005-0000-0000-000096010000}"/>
    <cellStyle name="40% - Accent4 21" xfId="412" xr:uid="{00000000-0005-0000-0000-000097010000}"/>
    <cellStyle name="40% - Accent4 22" xfId="413" xr:uid="{00000000-0005-0000-0000-000098010000}"/>
    <cellStyle name="40% - Accent4 23" xfId="414" xr:uid="{00000000-0005-0000-0000-000099010000}"/>
    <cellStyle name="40% - Accent4 24" xfId="415" xr:uid="{00000000-0005-0000-0000-00009A010000}"/>
    <cellStyle name="40% - Accent4 25" xfId="416" xr:uid="{00000000-0005-0000-0000-00009B010000}"/>
    <cellStyle name="40% - Accent4 26" xfId="417" xr:uid="{00000000-0005-0000-0000-00009C010000}"/>
    <cellStyle name="40% - Accent4 3" xfId="418" xr:uid="{00000000-0005-0000-0000-00009D010000}"/>
    <cellStyle name="40% - Accent4 3 2" xfId="419" xr:uid="{00000000-0005-0000-0000-00009E010000}"/>
    <cellStyle name="40% - Accent4 4" xfId="420" xr:uid="{00000000-0005-0000-0000-00009F010000}"/>
    <cellStyle name="40% - Accent4 4 2" xfId="421" xr:uid="{00000000-0005-0000-0000-0000A0010000}"/>
    <cellStyle name="40% - Accent4 5" xfId="422" xr:uid="{00000000-0005-0000-0000-0000A1010000}"/>
    <cellStyle name="40% - Accent4 5 2" xfId="423" xr:uid="{00000000-0005-0000-0000-0000A2010000}"/>
    <cellStyle name="40% - Accent4 6" xfId="424" xr:uid="{00000000-0005-0000-0000-0000A3010000}"/>
    <cellStyle name="40% - Accent4 6 2" xfId="425" xr:uid="{00000000-0005-0000-0000-0000A4010000}"/>
    <cellStyle name="40% - Accent4 7" xfId="426" xr:uid="{00000000-0005-0000-0000-0000A5010000}"/>
    <cellStyle name="40% - Accent4 7 2" xfId="427" xr:uid="{00000000-0005-0000-0000-0000A6010000}"/>
    <cellStyle name="40% - Accent4 8" xfId="428" xr:uid="{00000000-0005-0000-0000-0000A7010000}"/>
    <cellStyle name="40% - Accent4 8 2" xfId="429" xr:uid="{00000000-0005-0000-0000-0000A8010000}"/>
    <cellStyle name="40% - Accent4 9" xfId="430" xr:uid="{00000000-0005-0000-0000-0000A9010000}"/>
    <cellStyle name="40% - Accent4 9 2" xfId="431" xr:uid="{00000000-0005-0000-0000-0000AA010000}"/>
    <cellStyle name="40% - Accent5 10" xfId="432" xr:uid="{00000000-0005-0000-0000-0000AB010000}"/>
    <cellStyle name="40% - Accent5 10 2" xfId="433" xr:uid="{00000000-0005-0000-0000-0000AC010000}"/>
    <cellStyle name="40% - Accent5 11" xfId="434" xr:uid="{00000000-0005-0000-0000-0000AD010000}"/>
    <cellStyle name="40% - Accent5 11 2" xfId="435" xr:uid="{00000000-0005-0000-0000-0000AE010000}"/>
    <cellStyle name="40% - Accent5 12" xfId="436" xr:uid="{00000000-0005-0000-0000-0000AF010000}"/>
    <cellStyle name="40% - Accent5 12 2" xfId="437" xr:uid="{00000000-0005-0000-0000-0000B0010000}"/>
    <cellStyle name="40% - Accent5 13" xfId="438" xr:uid="{00000000-0005-0000-0000-0000B1010000}"/>
    <cellStyle name="40% - Accent5 13 2" xfId="439" xr:uid="{00000000-0005-0000-0000-0000B2010000}"/>
    <cellStyle name="40% - Accent5 14" xfId="440" xr:uid="{00000000-0005-0000-0000-0000B3010000}"/>
    <cellStyle name="40% - Accent5 14 2" xfId="441" xr:uid="{00000000-0005-0000-0000-0000B4010000}"/>
    <cellStyle name="40% - Accent5 15" xfId="442" xr:uid="{00000000-0005-0000-0000-0000B5010000}"/>
    <cellStyle name="40% - Accent5 15 2" xfId="443" xr:uid="{00000000-0005-0000-0000-0000B6010000}"/>
    <cellStyle name="40% - Accent5 16" xfId="444" xr:uid="{00000000-0005-0000-0000-0000B7010000}"/>
    <cellStyle name="40% - Accent5 16 2" xfId="445" xr:uid="{00000000-0005-0000-0000-0000B8010000}"/>
    <cellStyle name="40% - Accent5 17" xfId="446" xr:uid="{00000000-0005-0000-0000-0000B9010000}"/>
    <cellStyle name="40% - Accent5 17 2" xfId="447" xr:uid="{00000000-0005-0000-0000-0000BA010000}"/>
    <cellStyle name="40% - Accent5 18" xfId="448" xr:uid="{00000000-0005-0000-0000-0000BB010000}"/>
    <cellStyle name="40% - Accent5 18 2" xfId="449" xr:uid="{00000000-0005-0000-0000-0000BC010000}"/>
    <cellStyle name="40% - Accent5 19" xfId="450" xr:uid="{00000000-0005-0000-0000-0000BD010000}"/>
    <cellStyle name="40% - Accent5 2" xfId="451" xr:uid="{00000000-0005-0000-0000-0000BE010000}"/>
    <cellStyle name="40% - Accent5 2 2" xfId="452" xr:uid="{00000000-0005-0000-0000-0000BF010000}"/>
    <cellStyle name="40% - Accent5 20" xfId="453" xr:uid="{00000000-0005-0000-0000-0000C0010000}"/>
    <cellStyle name="40% - Accent5 21" xfId="454" xr:uid="{00000000-0005-0000-0000-0000C1010000}"/>
    <cellStyle name="40% - Accent5 22" xfId="455" xr:uid="{00000000-0005-0000-0000-0000C2010000}"/>
    <cellStyle name="40% - Accent5 23" xfId="456" xr:uid="{00000000-0005-0000-0000-0000C3010000}"/>
    <cellStyle name="40% - Accent5 24" xfId="457" xr:uid="{00000000-0005-0000-0000-0000C4010000}"/>
    <cellStyle name="40% - Accent5 25" xfId="458" xr:uid="{00000000-0005-0000-0000-0000C5010000}"/>
    <cellStyle name="40% - Accent5 26" xfId="459" xr:uid="{00000000-0005-0000-0000-0000C6010000}"/>
    <cellStyle name="40% - Accent5 3" xfId="460" xr:uid="{00000000-0005-0000-0000-0000C7010000}"/>
    <cellStyle name="40% - Accent5 3 2" xfId="461" xr:uid="{00000000-0005-0000-0000-0000C8010000}"/>
    <cellStyle name="40% - Accent5 4" xfId="462" xr:uid="{00000000-0005-0000-0000-0000C9010000}"/>
    <cellStyle name="40% - Accent5 4 2" xfId="463" xr:uid="{00000000-0005-0000-0000-0000CA010000}"/>
    <cellStyle name="40% - Accent5 5" xfId="464" xr:uid="{00000000-0005-0000-0000-0000CB010000}"/>
    <cellStyle name="40% - Accent5 5 2" xfId="465" xr:uid="{00000000-0005-0000-0000-0000CC010000}"/>
    <cellStyle name="40% - Accent5 6" xfId="466" xr:uid="{00000000-0005-0000-0000-0000CD010000}"/>
    <cellStyle name="40% - Accent5 6 2" xfId="467" xr:uid="{00000000-0005-0000-0000-0000CE010000}"/>
    <cellStyle name="40% - Accent5 7" xfId="468" xr:uid="{00000000-0005-0000-0000-0000CF010000}"/>
    <cellStyle name="40% - Accent5 7 2" xfId="469" xr:uid="{00000000-0005-0000-0000-0000D0010000}"/>
    <cellStyle name="40% - Accent5 8" xfId="470" xr:uid="{00000000-0005-0000-0000-0000D1010000}"/>
    <cellStyle name="40% - Accent5 8 2" xfId="471" xr:uid="{00000000-0005-0000-0000-0000D2010000}"/>
    <cellStyle name="40% - Accent5 9" xfId="472" xr:uid="{00000000-0005-0000-0000-0000D3010000}"/>
    <cellStyle name="40% - Accent5 9 2" xfId="473" xr:uid="{00000000-0005-0000-0000-0000D4010000}"/>
    <cellStyle name="40% - Accent6 10" xfId="474" xr:uid="{00000000-0005-0000-0000-0000D5010000}"/>
    <cellStyle name="40% - Accent6 10 2" xfId="475" xr:uid="{00000000-0005-0000-0000-0000D6010000}"/>
    <cellStyle name="40% - Accent6 11" xfId="476" xr:uid="{00000000-0005-0000-0000-0000D7010000}"/>
    <cellStyle name="40% - Accent6 11 2" xfId="477" xr:uid="{00000000-0005-0000-0000-0000D8010000}"/>
    <cellStyle name="40% - Accent6 12" xfId="478" xr:uid="{00000000-0005-0000-0000-0000D9010000}"/>
    <cellStyle name="40% - Accent6 12 2" xfId="479" xr:uid="{00000000-0005-0000-0000-0000DA010000}"/>
    <cellStyle name="40% - Accent6 13" xfId="480" xr:uid="{00000000-0005-0000-0000-0000DB010000}"/>
    <cellStyle name="40% - Accent6 13 2" xfId="481" xr:uid="{00000000-0005-0000-0000-0000DC010000}"/>
    <cellStyle name="40% - Accent6 14" xfId="482" xr:uid="{00000000-0005-0000-0000-0000DD010000}"/>
    <cellStyle name="40% - Accent6 14 2" xfId="483" xr:uid="{00000000-0005-0000-0000-0000DE010000}"/>
    <cellStyle name="40% - Accent6 15" xfId="484" xr:uid="{00000000-0005-0000-0000-0000DF010000}"/>
    <cellStyle name="40% - Accent6 15 2" xfId="485" xr:uid="{00000000-0005-0000-0000-0000E0010000}"/>
    <cellStyle name="40% - Accent6 16" xfId="486" xr:uid="{00000000-0005-0000-0000-0000E1010000}"/>
    <cellStyle name="40% - Accent6 16 2" xfId="487" xr:uid="{00000000-0005-0000-0000-0000E2010000}"/>
    <cellStyle name="40% - Accent6 17" xfId="488" xr:uid="{00000000-0005-0000-0000-0000E3010000}"/>
    <cellStyle name="40% - Accent6 17 2" xfId="489" xr:uid="{00000000-0005-0000-0000-0000E4010000}"/>
    <cellStyle name="40% - Accent6 18" xfId="490" xr:uid="{00000000-0005-0000-0000-0000E5010000}"/>
    <cellStyle name="40% - Accent6 18 2" xfId="491" xr:uid="{00000000-0005-0000-0000-0000E6010000}"/>
    <cellStyle name="40% - Accent6 19" xfId="492" xr:uid="{00000000-0005-0000-0000-0000E7010000}"/>
    <cellStyle name="40% - Accent6 2" xfId="493" xr:uid="{00000000-0005-0000-0000-0000E8010000}"/>
    <cellStyle name="40% - Accent6 2 2" xfId="494" xr:uid="{00000000-0005-0000-0000-0000E9010000}"/>
    <cellStyle name="40% - Accent6 20" xfId="495" xr:uid="{00000000-0005-0000-0000-0000EA010000}"/>
    <cellStyle name="40% - Accent6 21" xfId="496" xr:uid="{00000000-0005-0000-0000-0000EB010000}"/>
    <cellStyle name="40% - Accent6 22" xfId="497" xr:uid="{00000000-0005-0000-0000-0000EC010000}"/>
    <cellStyle name="40% - Accent6 23" xfId="498" xr:uid="{00000000-0005-0000-0000-0000ED010000}"/>
    <cellStyle name="40% - Accent6 24" xfId="499" xr:uid="{00000000-0005-0000-0000-0000EE010000}"/>
    <cellStyle name="40% - Accent6 25" xfId="500" xr:uid="{00000000-0005-0000-0000-0000EF010000}"/>
    <cellStyle name="40% - Accent6 26" xfId="501" xr:uid="{00000000-0005-0000-0000-0000F0010000}"/>
    <cellStyle name="40% - Accent6 3" xfId="502" xr:uid="{00000000-0005-0000-0000-0000F1010000}"/>
    <cellStyle name="40% - Accent6 3 2" xfId="503" xr:uid="{00000000-0005-0000-0000-0000F2010000}"/>
    <cellStyle name="40% - Accent6 4" xfId="504" xr:uid="{00000000-0005-0000-0000-0000F3010000}"/>
    <cellStyle name="40% - Accent6 4 2" xfId="505" xr:uid="{00000000-0005-0000-0000-0000F4010000}"/>
    <cellStyle name="40% - Accent6 5" xfId="506" xr:uid="{00000000-0005-0000-0000-0000F5010000}"/>
    <cellStyle name="40% - Accent6 5 2" xfId="507" xr:uid="{00000000-0005-0000-0000-0000F6010000}"/>
    <cellStyle name="40% - Accent6 6" xfId="508" xr:uid="{00000000-0005-0000-0000-0000F7010000}"/>
    <cellStyle name="40% - Accent6 6 2" xfId="509" xr:uid="{00000000-0005-0000-0000-0000F8010000}"/>
    <cellStyle name="40% - Accent6 7" xfId="510" xr:uid="{00000000-0005-0000-0000-0000F9010000}"/>
    <cellStyle name="40% - Accent6 7 2" xfId="511" xr:uid="{00000000-0005-0000-0000-0000FA010000}"/>
    <cellStyle name="40% - Accent6 8" xfId="512" xr:uid="{00000000-0005-0000-0000-0000FB010000}"/>
    <cellStyle name="40% - Accent6 8 2" xfId="513" xr:uid="{00000000-0005-0000-0000-0000FC010000}"/>
    <cellStyle name="40% - Accent6 9" xfId="514" xr:uid="{00000000-0005-0000-0000-0000FD010000}"/>
    <cellStyle name="40% - Accent6 9 2" xfId="515" xr:uid="{00000000-0005-0000-0000-0000FE010000}"/>
    <cellStyle name="40% - Akzent1 2" xfId="516" xr:uid="{00000000-0005-0000-0000-0000FF010000}"/>
    <cellStyle name="40% - Akzent2 2" xfId="517" xr:uid="{00000000-0005-0000-0000-000000020000}"/>
    <cellStyle name="40% - Akzent3 2" xfId="518" xr:uid="{00000000-0005-0000-0000-000001020000}"/>
    <cellStyle name="40% - Akzent4 2" xfId="519" xr:uid="{00000000-0005-0000-0000-000002020000}"/>
    <cellStyle name="40% - Akzent5 2" xfId="520" xr:uid="{00000000-0005-0000-0000-000003020000}"/>
    <cellStyle name="40% - Akzent6 2" xfId="521" xr:uid="{00000000-0005-0000-0000-000004020000}"/>
    <cellStyle name="60% - Accent1 10" xfId="522" xr:uid="{00000000-0005-0000-0000-000005020000}"/>
    <cellStyle name="60% - Accent1 10 2" xfId="523" xr:uid="{00000000-0005-0000-0000-000006020000}"/>
    <cellStyle name="60% - Accent1 11" xfId="524" xr:uid="{00000000-0005-0000-0000-000007020000}"/>
    <cellStyle name="60% - Accent1 11 2" xfId="525" xr:uid="{00000000-0005-0000-0000-000008020000}"/>
    <cellStyle name="60% - Accent1 12" xfId="526" xr:uid="{00000000-0005-0000-0000-000009020000}"/>
    <cellStyle name="60% - Accent1 12 2" xfId="527" xr:uid="{00000000-0005-0000-0000-00000A020000}"/>
    <cellStyle name="60% - Accent1 13" xfId="528" xr:uid="{00000000-0005-0000-0000-00000B020000}"/>
    <cellStyle name="60% - Accent1 13 2" xfId="529" xr:uid="{00000000-0005-0000-0000-00000C020000}"/>
    <cellStyle name="60% - Accent1 14" xfId="530" xr:uid="{00000000-0005-0000-0000-00000D020000}"/>
    <cellStyle name="60% - Accent1 14 2" xfId="531" xr:uid="{00000000-0005-0000-0000-00000E020000}"/>
    <cellStyle name="60% - Accent1 15" xfId="532" xr:uid="{00000000-0005-0000-0000-00000F020000}"/>
    <cellStyle name="60% - Accent1 15 2" xfId="533" xr:uid="{00000000-0005-0000-0000-000010020000}"/>
    <cellStyle name="60% - Accent1 16" xfId="534" xr:uid="{00000000-0005-0000-0000-000011020000}"/>
    <cellStyle name="60% - Accent1 16 2" xfId="535" xr:uid="{00000000-0005-0000-0000-000012020000}"/>
    <cellStyle name="60% - Accent1 17" xfId="536" xr:uid="{00000000-0005-0000-0000-000013020000}"/>
    <cellStyle name="60% - Accent1 17 2" xfId="537" xr:uid="{00000000-0005-0000-0000-000014020000}"/>
    <cellStyle name="60% - Accent1 18" xfId="538" xr:uid="{00000000-0005-0000-0000-000015020000}"/>
    <cellStyle name="60% - Accent1 18 2" xfId="539" xr:uid="{00000000-0005-0000-0000-000016020000}"/>
    <cellStyle name="60% - Accent1 19" xfId="540" xr:uid="{00000000-0005-0000-0000-000017020000}"/>
    <cellStyle name="60% - Accent1 2" xfId="541" xr:uid="{00000000-0005-0000-0000-000018020000}"/>
    <cellStyle name="60% - Accent1 2 2" xfId="542" xr:uid="{00000000-0005-0000-0000-000019020000}"/>
    <cellStyle name="60% - Accent1 20" xfId="543" xr:uid="{00000000-0005-0000-0000-00001A020000}"/>
    <cellStyle name="60% - Accent1 21" xfId="544" xr:uid="{00000000-0005-0000-0000-00001B020000}"/>
    <cellStyle name="60% - Accent1 22" xfId="545" xr:uid="{00000000-0005-0000-0000-00001C020000}"/>
    <cellStyle name="60% - Accent1 23" xfId="546" xr:uid="{00000000-0005-0000-0000-00001D020000}"/>
    <cellStyle name="60% - Accent1 24" xfId="547" xr:uid="{00000000-0005-0000-0000-00001E020000}"/>
    <cellStyle name="60% - Accent1 25" xfId="548" xr:uid="{00000000-0005-0000-0000-00001F020000}"/>
    <cellStyle name="60% - Accent1 26" xfId="549" xr:uid="{00000000-0005-0000-0000-000020020000}"/>
    <cellStyle name="60% - Accent1 3" xfId="550" xr:uid="{00000000-0005-0000-0000-000021020000}"/>
    <cellStyle name="60% - Accent1 3 2" xfId="551" xr:uid="{00000000-0005-0000-0000-000022020000}"/>
    <cellStyle name="60% - Accent1 4" xfId="552" xr:uid="{00000000-0005-0000-0000-000023020000}"/>
    <cellStyle name="60% - Accent1 4 2" xfId="553" xr:uid="{00000000-0005-0000-0000-000024020000}"/>
    <cellStyle name="60% - Accent1 5" xfId="554" xr:uid="{00000000-0005-0000-0000-000025020000}"/>
    <cellStyle name="60% - Accent1 5 2" xfId="555" xr:uid="{00000000-0005-0000-0000-000026020000}"/>
    <cellStyle name="60% - Accent1 6" xfId="556" xr:uid="{00000000-0005-0000-0000-000027020000}"/>
    <cellStyle name="60% - Accent1 6 2" xfId="557" xr:uid="{00000000-0005-0000-0000-000028020000}"/>
    <cellStyle name="60% - Accent1 7" xfId="558" xr:uid="{00000000-0005-0000-0000-000029020000}"/>
    <cellStyle name="60% - Accent1 7 2" xfId="559" xr:uid="{00000000-0005-0000-0000-00002A020000}"/>
    <cellStyle name="60% - Accent1 8" xfId="560" xr:uid="{00000000-0005-0000-0000-00002B020000}"/>
    <cellStyle name="60% - Accent1 8 2" xfId="561" xr:uid="{00000000-0005-0000-0000-00002C020000}"/>
    <cellStyle name="60% - Accent1 9" xfId="562" xr:uid="{00000000-0005-0000-0000-00002D020000}"/>
    <cellStyle name="60% - Accent1 9 2" xfId="563" xr:uid="{00000000-0005-0000-0000-00002E020000}"/>
    <cellStyle name="60% - Accent2 10" xfId="564" xr:uid="{00000000-0005-0000-0000-00002F020000}"/>
    <cellStyle name="60% - Accent2 10 2" xfId="565" xr:uid="{00000000-0005-0000-0000-000030020000}"/>
    <cellStyle name="60% - Accent2 11" xfId="566" xr:uid="{00000000-0005-0000-0000-000031020000}"/>
    <cellStyle name="60% - Accent2 11 2" xfId="567" xr:uid="{00000000-0005-0000-0000-000032020000}"/>
    <cellStyle name="60% - Accent2 12" xfId="568" xr:uid="{00000000-0005-0000-0000-000033020000}"/>
    <cellStyle name="60% - Accent2 12 2" xfId="569" xr:uid="{00000000-0005-0000-0000-000034020000}"/>
    <cellStyle name="60% - Accent2 13" xfId="570" xr:uid="{00000000-0005-0000-0000-000035020000}"/>
    <cellStyle name="60% - Accent2 13 2" xfId="571" xr:uid="{00000000-0005-0000-0000-000036020000}"/>
    <cellStyle name="60% - Accent2 14" xfId="572" xr:uid="{00000000-0005-0000-0000-000037020000}"/>
    <cellStyle name="60% - Accent2 14 2" xfId="573" xr:uid="{00000000-0005-0000-0000-000038020000}"/>
    <cellStyle name="60% - Accent2 15" xfId="574" xr:uid="{00000000-0005-0000-0000-000039020000}"/>
    <cellStyle name="60% - Accent2 15 2" xfId="575" xr:uid="{00000000-0005-0000-0000-00003A020000}"/>
    <cellStyle name="60% - Accent2 16" xfId="576" xr:uid="{00000000-0005-0000-0000-00003B020000}"/>
    <cellStyle name="60% - Accent2 16 2" xfId="577" xr:uid="{00000000-0005-0000-0000-00003C020000}"/>
    <cellStyle name="60% - Accent2 17" xfId="578" xr:uid="{00000000-0005-0000-0000-00003D020000}"/>
    <cellStyle name="60% - Accent2 17 2" xfId="579" xr:uid="{00000000-0005-0000-0000-00003E020000}"/>
    <cellStyle name="60% - Accent2 18" xfId="580" xr:uid="{00000000-0005-0000-0000-00003F020000}"/>
    <cellStyle name="60% - Accent2 18 2" xfId="581" xr:uid="{00000000-0005-0000-0000-000040020000}"/>
    <cellStyle name="60% - Accent2 19" xfId="582" xr:uid="{00000000-0005-0000-0000-000041020000}"/>
    <cellStyle name="60% - Accent2 2" xfId="583" xr:uid="{00000000-0005-0000-0000-000042020000}"/>
    <cellStyle name="60% - Accent2 2 2" xfId="584" xr:uid="{00000000-0005-0000-0000-000043020000}"/>
    <cellStyle name="60% - Accent2 20" xfId="585" xr:uid="{00000000-0005-0000-0000-000044020000}"/>
    <cellStyle name="60% - Accent2 21" xfId="586" xr:uid="{00000000-0005-0000-0000-000045020000}"/>
    <cellStyle name="60% - Accent2 22" xfId="587" xr:uid="{00000000-0005-0000-0000-000046020000}"/>
    <cellStyle name="60% - Accent2 23" xfId="588" xr:uid="{00000000-0005-0000-0000-000047020000}"/>
    <cellStyle name="60% - Accent2 24" xfId="589" xr:uid="{00000000-0005-0000-0000-000048020000}"/>
    <cellStyle name="60% - Accent2 25" xfId="590" xr:uid="{00000000-0005-0000-0000-000049020000}"/>
    <cellStyle name="60% - Accent2 26" xfId="591" xr:uid="{00000000-0005-0000-0000-00004A020000}"/>
    <cellStyle name="60% - Accent2 3" xfId="592" xr:uid="{00000000-0005-0000-0000-00004B020000}"/>
    <cellStyle name="60% - Accent2 3 2" xfId="593" xr:uid="{00000000-0005-0000-0000-00004C020000}"/>
    <cellStyle name="60% - Accent2 4" xfId="594" xr:uid="{00000000-0005-0000-0000-00004D020000}"/>
    <cellStyle name="60% - Accent2 4 2" xfId="595" xr:uid="{00000000-0005-0000-0000-00004E020000}"/>
    <cellStyle name="60% - Accent2 5" xfId="596" xr:uid="{00000000-0005-0000-0000-00004F020000}"/>
    <cellStyle name="60% - Accent2 5 2" xfId="597" xr:uid="{00000000-0005-0000-0000-000050020000}"/>
    <cellStyle name="60% - Accent2 6" xfId="598" xr:uid="{00000000-0005-0000-0000-000051020000}"/>
    <cellStyle name="60% - Accent2 6 2" xfId="599" xr:uid="{00000000-0005-0000-0000-000052020000}"/>
    <cellStyle name="60% - Accent2 7" xfId="600" xr:uid="{00000000-0005-0000-0000-000053020000}"/>
    <cellStyle name="60% - Accent2 7 2" xfId="601" xr:uid="{00000000-0005-0000-0000-000054020000}"/>
    <cellStyle name="60% - Accent2 8" xfId="602" xr:uid="{00000000-0005-0000-0000-000055020000}"/>
    <cellStyle name="60% - Accent2 8 2" xfId="603" xr:uid="{00000000-0005-0000-0000-000056020000}"/>
    <cellStyle name="60% - Accent2 9" xfId="604" xr:uid="{00000000-0005-0000-0000-000057020000}"/>
    <cellStyle name="60% - Accent2 9 2" xfId="605" xr:uid="{00000000-0005-0000-0000-000058020000}"/>
    <cellStyle name="60% - Accent3 10" xfId="606" xr:uid="{00000000-0005-0000-0000-000059020000}"/>
    <cellStyle name="60% - Accent3 10 2" xfId="607" xr:uid="{00000000-0005-0000-0000-00005A020000}"/>
    <cellStyle name="60% - Accent3 11" xfId="608" xr:uid="{00000000-0005-0000-0000-00005B020000}"/>
    <cellStyle name="60% - Accent3 11 2" xfId="609" xr:uid="{00000000-0005-0000-0000-00005C020000}"/>
    <cellStyle name="60% - Accent3 12" xfId="610" xr:uid="{00000000-0005-0000-0000-00005D020000}"/>
    <cellStyle name="60% - Accent3 12 2" xfId="611" xr:uid="{00000000-0005-0000-0000-00005E020000}"/>
    <cellStyle name="60% - Accent3 13" xfId="612" xr:uid="{00000000-0005-0000-0000-00005F020000}"/>
    <cellStyle name="60% - Accent3 13 2" xfId="613" xr:uid="{00000000-0005-0000-0000-000060020000}"/>
    <cellStyle name="60% - Accent3 14" xfId="614" xr:uid="{00000000-0005-0000-0000-000061020000}"/>
    <cellStyle name="60% - Accent3 14 2" xfId="615" xr:uid="{00000000-0005-0000-0000-000062020000}"/>
    <cellStyle name="60% - Accent3 15" xfId="616" xr:uid="{00000000-0005-0000-0000-000063020000}"/>
    <cellStyle name="60% - Accent3 15 2" xfId="617" xr:uid="{00000000-0005-0000-0000-000064020000}"/>
    <cellStyle name="60% - Accent3 16" xfId="618" xr:uid="{00000000-0005-0000-0000-000065020000}"/>
    <cellStyle name="60% - Accent3 16 2" xfId="619" xr:uid="{00000000-0005-0000-0000-000066020000}"/>
    <cellStyle name="60% - Accent3 17" xfId="620" xr:uid="{00000000-0005-0000-0000-000067020000}"/>
    <cellStyle name="60% - Accent3 17 2" xfId="621" xr:uid="{00000000-0005-0000-0000-000068020000}"/>
    <cellStyle name="60% - Accent3 18" xfId="622" xr:uid="{00000000-0005-0000-0000-000069020000}"/>
    <cellStyle name="60% - Accent3 18 2" xfId="623" xr:uid="{00000000-0005-0000-0000-00006A020000}"/>
    <cellStyle name="60% - Accent3 19" xfId="624" xr:uid="{00000000-0005-0000-0000-00006B020000}"/>
    <cellStyle name="60% - Accent3 2" xfId="625" xr:uid="{00000000-0005-0000-0000-00006C020000}"/>
    <cellStyle name="60% - Accent3 2 2" xfId="626" xr:uid="{00000000-0005-0000-0000-00006D020000}"/>
    <cellStyle name="60% - Accent3 20" xfId="627" xr:uid="{00000000-0005-0000-0000-00006E020000}"/>
    <cellStyle name="60% - Accent3 21" xfId="628" xr:uid="{00000000-0005-0000-0000-00006F020000}"/>
    <cellStyle name="60% - Accent3 22" xfId="629" xr:uid="{00000000-0005-0000-0000-000070020000}"/>
    <cellStyle name="60% - Accent3 23" xfId="630" xr:uid="{00000000-0005-0000-0000-000071020000}"/>
    <cellStyle name="60% - Accent3 24" xfId="631" xr:uid="{00000000-0005-0000-0000-000072020000}"/>
    <cellStyle name="60% - Accent3 25" xfId="632" xr:uid="{00000000-0005-0000-0000-000073020000}"/>
    <cellStyle name="60% - Accent3 26" xfId="633" xr:uid="{00000000-0005-0000-0000-000074020000}"/>
    <cellStyle name="60% - Accent3 3" xfId="634" xr:uid="{00000000-0005-0000-0000-000075020000}"/>
    <cellStyle name="60% - Accent3 3 2" xfId="635" xr:uid="{00000000-0005-0000-0000-000076020000}"/>
    <cellStyle name="60% - Accent3 4" xfId="636" xr:uid="{00000000-0005-0000-0000-000077020000}"/>
    <cellStyle name="60% - Accent3 4 2" xfId="637" xr:uid="{00000000-0005-0000-0000-000078020000}"/>
    <cellStyle name="60% - Accent3 5" xfId="638" xr:uid="{00000000-0005-0000-0000-000079020000}"/>
    <cellStyle name="60% - Accent3 5 2" xfId="639" xr:uid="{00000000-0005-0000-0000-00007A020000}"/>
    <cellStyle name="60% - Accent3 6" xfId="640" xr:uid="{00000000-0005-0000-0000-00007B020000}"/>
    <cellStyle name="60% - Accent3 6 2" xfId="641" xr:uid="{00000000-0005-0000-0000-00007C020000}"/>
    <cellStyle name="60% - Accent3 7" xfId="642" xr:uid="{00000000-0005-0000-0000-00007D020000}"/>
    <cellStyle name="60% - Accent3 7 2" xfId="643" xr:uid="{00000000-0005-0000-0000-00007E020000}"/>
    <cellStyle name="60% - Accent3 8" xfId="644" xr:uid="{00000000-0005-0000-0000-00007F020000}"/>
    <cellStyle name="60% - Accent3 8 2" xfId="645" xr:uid="{00000000-0005-0000-0000-000080020000}"/>
    <cellStyle name="60% - Accent3 9" xfId="646" xr:uid="{00000000-0005-0000-0000-000081020000}"/>
    <cellStyle name="60% - Accent3 9 2" xfId="647" xr:uid="{00000000-0005-0000-0000-000082020000}"/>
    <cellStyle name="60% - Accent4 10" xfId="648" xr:uid="{00000000-0005-0000-0000-000083020000}"/>
    <cellStyle name="60% - Accent4 10 2" xfId="649" xr:uid="{00000000-0005-0000-0000-000084020000}"/>
    <cellStyle name="60% - Accent4 11" xfId="650" xr:uid="{00000000-0005-0000-0000-000085020000}"/>
    <cellStyle name="60% - Accent4 11 2" xfId="651" xr:uid="{00000000-0005-0000-0000-000086020000}"/>
    <cellStyle name="60% - Accent4 12" xfId="652" xr:uid="{00000000-0005-0000-0000-000087020000}"/>
    <cellStyle name="60% - Accent4 12 2" xfId="653" xr:uid="{00000000-0005-0000-0000-000088020000}"/>
    <cellStyle name="60% - Accent4 13" xfId="654" xr:uid="{00000000-0005-0000-0000-000089020000}"/>
    <cellStyle name="60% - Accent4 13 2" xfId="655" xr:uid="{00000000-0005-0000-0000-00008A020000}"/>
    <cellStyle name="60% - Accent4 14" xfId="656" xr:uid="{00000000-0005-0000-0000-00008B020000}"/>
    <cellStyle name="60% - Accent4 14 2" xfId="657" xr:uid="{00000000-0005-0000-0000-00008C020000}"/>
    <cellStyle name="60% - Accent4 15" xfId="658" xr:uid="{00000000-0005-0000-0000-00008D020000}"/>
    <cellStyle name="60% - Accent4 15 2" xfId="659" xr:uid="{00000000-0005-0000-0000-00008E020000}"/>
    <cellStyle name="60% - Accent4 16" xfId="660" xr:uid="{00000000-0005-0000-0000-00008F020000}"/>
    <cellStyle name="60% - Accent4 16 2" xfId="661" xr:uid="{00000000-0005-0000-0000-000090020000}"/>
    <cellStyle name="60% - Accent4 17" xfId="662" xr:uid="{00000000-0005-0000-0000-000091020000}"/>
    <cellStyle name="60% - Accent4 17 2" xfId="663" xr:uid="{00000000-0005-0000-0000-000092020000}"/>
    <cellStyle name="60% - Accent4 18" xfId="664" xr:uid="{00000000-0005-0000-0000-000093020000}"/>
    <cellStyle name="60% - Accent4 18 2" xfId="665" xr:uid="{00000000-0005-0000-0000-000094020000}"/>
    <cellStyle name="60% - Accent4 19" xfId="666" xr:uid="{00000000-0005-0000-0000-000095020000}"/>
    <cellStyle name="60% - Accent4 2" xfId="667" xr:uid="{00000000-0005-0000-0000-000096020000}"/>
    <cellStyle name="60% - Accent4 2 2" xfId="668" xr:uid="{00000000-0005-0000-0000-000097020000}"/>
    <cellStyle name="60% - Accent4 20" xfId="669" xr:uid="{00000000-0005-0000-0000-000098020000}"/>
    <cellStyle name="60% - Accent4 21" xfId="670" xr:uid="{00000000-0005-0000-0000-000099020000}"/>
    <cellStyle name="60% - Accent4 22" xfId="671" xr:uid="{00000000-0005-0000-0000-00009A020000}"/>
    <cellStyle name="60% - Accent4 23" xfId="672" xr:uid="{00000000-0005-0000-0000-00009B020000}"/>
    <cellStyle name="60% - Accent4 24" xfId="673" xr:uid="{00000000-0005-0000-0000-00009C020000}"/>
    <cellStyle name="60% - Accent4 25" xfId="674" xr:uid="{00000000-0005-0000-0000-00009D020000}"/>
    <cellStyle name="60% - Accent4 26" xfId="675" xr:uid="{00000000-0005-0000-0000-00009E020000}"/>
    <cellStyle name="60% - Accent4 3" xfId="676" xr:uid="{00000000-0005-0000-0000-00009F020000}"/>
    <cellStyle name="60% - Accent4 3 2" xfId="677" xr:uid="{00000000-0005-0000-0000-0000A0020000}"/>
    <cellStyle name="60% - Accent4 4" xfId="678" xr:uid="{00000000-0005-0000-0000-0000A1020000}"/>
    <cellStyle name="60% - Accent4 4 2" xfId="679" xr:uid="{00000000-0005-0000-0000-0000A2020000}"/>
    <cellStyle name="60% - Accent4 5" xfId="680" xr:uid="{00000000-0005-0000-0000-0000A3020000}"/>
    <cellStyle name="60% - Accent4 5 2" xfId="681" xr:uid="{00000000-0005-0000-0000-0000A4020000}"/>
    <cellStyle name="60% - Accent4 6" xfId="682" xr:uid="{00000000-0005-0000-0000-0000A5020000}"/>
    <cellStyle name="60% - Accent4 6 2" xfId="683" xr:uid="{00000000-0005-0000-0000-0000A6020000}"/>
    <cellStyle name="60% - Accent4 7" xfId="684" xr:uid="{00000000-0005-0000-0000-0000A7020000}"/>
    <cellStyle name="60% - Accent4 7 2" xfId="685" xr:uid="{00000000-0005-0000-0000-0000A8020000}"/>
    <cellStyle name="60% - Accent4 8" xfId="686" xr:uid="{00000000-0005-0000-0000-0000A9020000}"/>
    <cellStyle name="60% - Accent4 8 2" xfId="687" xr:uid="{00000000-0005-0000-0000-0000AA020000}"/>
    <cellStyle name="60% - Accent4 9" xfId="688" xr:uid="{00000000-0005-0000-0000-0000AB020000}"/>
    <cellStyle name="60% - Accent4 9 2" xfId="689" xr:uid="{00000000-0005-0000-0000-0000AC020000}"/>
    <cellStyle name="60% - Accent5 10" xfId="690" xr:uid="{00000000-0005-0000-0000-0000AD020000}"/>
    <cellStyle name="60% - Accent5 10 2" xfId="691" xr:uid="{00000000-0005-0000-0000-0000AE020000}"/>
    <cellStyle name="60% - Accent5 11" xfId="692" xr:uid="{00000000-0005-0000-0000-0000AF020000}"/>
    <cellStyle name="60% - Accent5 11 2" xfId="693" xr:uid="{00000000-0005-0000-0000-0000B0020000}"/>
    <cellStyle name="60% - Accent5 12" xfId="694" xr:uid="{00000000-0005-0000-0000-0000B1020000}"/>
    <cellStyle name="60% - Accent5 12 2" xfId="695" xr:uid="{00000000-0005-0000-0000-0000B2020000}"/>
    <cellStyle name="60% - Accent5 13" xfId="696" xr:uid="{00000000-0005-0000-0000-0000B3020000}"/>
    <cellStyle name="60% - Accent5 13 2" xfId="697" xr:uid="{00000000-0005-0000-0000-0000B4020000}"/>
    <cellStyle name="60% - Accent5 14" xfId="698" xr:uid="{00000000-0005-0000-0000-0000B5020000}"/>
    <cellStyle name="60% - Accent5 14 2" xfId="699" xr:uid="{00000000-0005-0000-0000-0000B6020000}"/>
    <cellStyle name="60% - Accent5 15" xfId="700" xr:uid="{00000000-0005-0000-0000-0000B7020000}"/>
    <cellStyle name="60% - Accent5 15 2" xfId="701" xr:uid="{00000000-0005-0000-0000-0000B8020000}"/>
    <cellStyle name="60% - Accent5 16" xfId="702" xr:uid="{00000000-0005-0000-0000-0000B9020000}"/>
    <cellStyle name="60% - Accent5 16 2" xfId="703" xr:uid="{00000000-0005-0000-0000-0000BA020000}"/>
    <cellStyle name="60% - Accent5 17" xfId="704" xr:uid="{00000000-0005-0000-0000-0000BB020000}"/>
    <cellStyle name="60% - Accent5 17 2" xfId="705" xr:uid="{00000000-0005-0000-0000-0000BC020000}"/>
    <cellStyle name="60% - Accent5 18" xfId="706" xr:uid="{00000000-0005-0000-0000-0000BD020000}"/>
    <cellStyle name="60% - Accent5 18 2" xfId="707" xr:uid="{00000000-0005-0000-0000-0000BE020000}"/>
    <cellStyle name="60% - Accent5 19" xfId="708" xr:uid="{00000000-0005-0000-0000-0000BF020000}"/>
    <cellStyle name="60% - Accent5 2" xfId="709" xr:uid="{00000000-0005-0000-0000-0000C0020000}"/>
    <cellStyle name="60% - Accent5 2 2" xfId="710" xr:uid="{00000000-0005-0000-0000-0000C1020000}"/>
    <cellStyle name="60% - Accent5 20" xfId="711" xr:uid="{00000000-0005-0000-0000-0000C2020000}"/>
    <cellStyle name="60% - Accent5 21" xfId="712" xr:uid="{00000000-0005-0000-0000-0000C3020000}"/>
    <cellStyle name="60% - Accent5 22" xfId="713" xr:uid="{00000000-0005-0000-0000-0000C4020000}"/>
    <cellStyle name="60% - Accent5 23" xfId="714" xr:uid="{00000000-0005-0000-0000-0000C5020000}"/>
    <cellStyle name="60% - Accent5 24" xfId="715" xr:uid="{00000000-0005-0000-0000-0000C6020000}"/>
    <cellStyle name="60% - Accent5 25" xfId="716" xr:uid="{00000000-0005-0000-0000-0000C7020000}"/>
    <cellStyle name="60% - Accent5 26" xfId="717" xr:uid="{00000000-0005-0000-0000-0000C8020000}"/>
    <cellStyle name="60% - Accent5 3" xfId="718" xr:uid="{00000000-0005-0000-0000-0000C9020000}"/>
    <cellStyle name="60% - Accent5 3 2" xfId="719" xr:uid="{00000000-0005-0000-0000-0000CA020000}"/>
    <cellStyle name="60% - Accent5 4" xfId="720" xr:uid="{00000000-0005-0000-0000-0000CB020000}"/>
    <cellStyle name="60% - Accent5 4 2" xfId="721" xr:uid="{00000000-0005-0000-0000-0000CC020000}"/>
    <cellStyle name="60% - Accent5 5" xfId="722" xr:uid="{00000000-0005-0000-0000-0000CD020000}"/>
    <cellStyle name="60% - Accent5 5 2" xfId="723" xr:uid="{00000000-0005-0000-0000-0000CE020000}"/>
    <cellStyle name="60% - Accent5 6" xfId="724" xr:uid="{00000000-0005-0000-0000-0000CF020000}"/>
    <cellStyle name="60% - Accent5 6 2" xfId="725" xr:uid="{00000000-0005-0000-0000-0000D0020000}"/>
    <cellStyle name="60% - Accent5 7" xfId="726" xr:uid="{00000000-0005-0000-0000-0000D1020000}"/>
    <cellStyle name="60% - Accent5 7 2" xfId="727" xr:uid="{00000000-0005-0000-0000-0000D2020000}"/>
    <cellStyle name="60% - Accent5 8" xfId="728" xr:uid="{00000000-0005-0000-0000-0000D3020000}"/>
    <cellStyle name="60% - Accent5 8 2" xfId="729" xr:uid="{00000000-0005-0000-0000-0000D4020000}"/>
    <cellStyle name="60% - Accent5 9" xfId="730" xr:uid="{00000000-0005-0000-0000-0000D5020000}"/>
    <cellStyle name="60% - Accent5 9 2" xfId="731" xr:uid="{00000000-0005-0000-0000-0000D6020000}"/>
    <cellStyle name="60% - Accent6 10" xfId="732" xr:uid="{00000000-0005-0000-0000-0000D7020000}"/>
    <cellStyle name="60% - Accent6 10 2" xfId="733" xr:uid="{00000000-0005-0000-0000-0000D8020000}"/>
    <cellStyle name="60% - Accent6 11" xfId="734" xr:uid="{00000000-0005-0000-0000-0000D9020000}"/>
    <cellStyle name="60% - Accent6 11 2" xfId="735" xr:uid="{00000000-0005-0000-0000-0000DA020000}"/>
    <cellStyle name="60% - Accent6 12" xfId="736" xr:uid="{00000000-0005-0000-0000-0000DB020000}"/>
    <cellStyle name="60% - Accent6 12 2" xfId="737" xr:uid="{00000000-0005-0000-0000-0000DC020000}"/>
    <cellStyle name="60% - Accent6 13" xfId="738" xr:uid="{00000000-0005-0000-0000-0000DD020000}"/>
    <cellStyle name="60% - Accent6 13 2" xfId="739" xr:uid="{00000000-0005-0000-0000-0000DE020000}"/>
    <cellStyle name="60% - Accent6 14" xfId="740" xr:uid="{00000000-0005-0000-0000-0000DF020000}"/>
    <cellStyle name="60% - Accent6 14 2" xfId="741" xr:uid="{00000000-0005-0000-0000-0000E0020000}"/>
    <cellStyle name="60% - Accent6 15" xfId="742" xr:uid="{00000000-0005-0000-0000-0000E1020000}"/>
    <cellStyle name="60% - Accent6 15 2" xfId="743" xr:uid="{00000000-0005-0000-0000-0000E2020000}"/>
    <cellStyle name="60% - Accent6 16" xfId="744" xr:uid="{00000000-0005-0000-0000-0000E3020000}"/>
    <cellStyle name="60% - Accent6 16 2" xfId="745" xr:uid="{00000000-0005-0000-0000-0000E4020000}"/>
    <cellStyle name="60% - Accent6 17" xfId="746" xr:uid="{00000000-0005-0000-0000-0000E5020000}"/>
    <cellStyle name="60% - Accent6 17 2" xfId="747" xr:uid="{00000000-0005-0000-0000-0000E6020000}"/>
    <cellStyle name="60% - Accent6 18" xfId="748" xr:uid="{00000000-0005-0000-0000-0000E7020000}"/>
    <cellStyle name="60% - Accent6 18 2" xfId="749" xr:uid="{00000000-0005-0000-0000-0000E8020000}"/>
    <cellStyle name="60% - Accent6 19" xfId="750" xr:uid="{00000000-0005-0000-0000-0000E9020000}"/>
    <cellStyle name="60% - Accent6 2" xfId="751" xr:uid="{00000000-0005-0000-0000-0000EA020000}"/>
    <cellStyle name="60% - Accent6 2 2" xfId="752" xr:uid="{00000000-0005-0000-0000-0000EB020000}"/>
    <cellStyle name="60% - Accent6 20" xfId="753" xr:uid="{00000000-0005-0000-0000-0000EC020000}"/>
    <cellStyle name="60% - Accent6 21" xfId="754" xr:uid="{00000000-0005-0000-0000-0000ED020000}"/>
    <cellStyle name="60% - Accent6 22" xfId="755" xr:uid="{00000000-0005-0000-0000-0000EE020000}"/>
    <cellStyle name="60% - Accent6 23" xfId="756" xr:uid="{00000000-0005-0000-0000-0000EF020000}"/>
    <cellStyle name="60% - Accent6 24" xfId="757" xr:uid="{00000000-0005-0000-0000-0000F0020000}"/>
    <cellStyle name="60% - Accent6 25" xfId="758" xr:uid="{00000000-0005-0000-0000-0000F1020000}"/>
    <cellStyle name="60% - Accent6 26" xfId="759" xr:uid="{00000000-0005-0000-0000-0000F2020000}"/>
    <cellStyle name="60% - Accent6 3" xfId="760" xr:uid="{00000000-0005-0000-0000-0000F3020000}"/>
    <cellStyle name="60% - Accent6 3 2" xfId="761" xr:uid="{00000000-0005-0000-0000-0000F4020000}"/>
    <cellStyle name="60% - Accent6 4" xfId="762" xr:uid="{00000000-0005-0000-0000-0000F5020000}"/>
    <cellStyle name="60% - Accent6 4 2" xfId="763" xr:uid="{00000000-0005-0000-0000-0000F6020000}"/>
    <cellStyle name="60% - Accent6 5" xfId="764" xr:uid="{00000000-0005-0000-0000-0000F7020000}"/>
    <cellStyle name="60% - Accent6 5 2" xfId="765" xr:uid="{00000000-0005-0000-0000-0000F8020000}"/>
    <cellStyle name="60% - Accent6 6" xfId="766" xr:uid="{00000000-0005-0000-0000-0000F9020000}"/>
    <cellStyle name="60% - Accent6 6 2" xfId="767" xr:uid="{00000000-0005-0000-0000-0000FA020000}"/>
    <cellStyle name="60% - Accent6 7" xfId="768" xr:uid="{00000000-0005-0000-0000-0000FB020000}"/>
    <cellStyle name="60% - Accent6 7 2" xfId="769" xr:uid="{00000000-0005-0000-0000-0000FC020000}"/>
    <cellStyle name="60% - Accent6 8" xfId="770" xr:uid="{00000000-0005-0000-0000-0000FD020000}"/>
    <cellStyle name="60% - Accent6 8 2" xfId="771" xr:uid="{00000000-0005-0000-0000-0000FE020000}"/>
    <cellStyle name="60% - Accent6 9" xfId="772" xr:uid="{00000000-0005-0000-0000-0000FF020000}"/>
    <cellStyle name="60% - Accent6 9 2" xfId="773" xr:uid="{00000000-0005-0000-0000-000000030000}"/>
    <cellStyle name="60% - Akzent1 2" xfId="774" xr:uid="{00000000-0005-0000-0000-000001030000}"/>
    <cellStyle name="60% - Akzent2 2" xfId="775" xr:uid="{00000000-0005-0000-0000-000002030000}"/>
    <cellStyle name="60% - Akzent3 2" xfId="776" xr:uid="{00000000-0005-0000-0000-000003030000}"/>
    <cellStyle name="60% - Akzent4 2" xfId="777" xr:uid="{00000000-0005-0000-0000-000004030000}"/>
    <cellStyle name="60% - Akzent5 2" xfId="778" xr:uid="{00000000-0005-0000-0000-000005030000}"/>
    <cellStyle name="60% - Akzent6 2" xfId="779" xr:uid="{00000000-0005-0000-0000-000006030000}"/>
    <cellStyle name="Accent1 10" xfId="780" xr:uid="{00000000-0005-0000-0000-000007030000}"/>
    <cellStyle name="Accent1 10 2" xfId="781" xr:uid="{00000000-0005-0000-0000-000008030000}"/>
    <cellStyle name="Accent1 11" xfId="782" xr:uid="{00000000-0005-0000-0000-000009030000}"/>
    <cellStyle name="Accent1 11 2" xfId="783" xr:uid="{00000000-0005-0000-0000-00000A030000}"/>
    <cellStyle name="Accent1 12" xfId="784" xr:uid="{00000000-0005-0000-0000-00000B030000}"/>
    <cellStyle name="Accent1 12 2" xfId="785" xr:uid="{00000000-0005-0000-0000-00000C030000}"/>
    <cellStyle name="Accent1 13" xfId="786" xr:uid="{00000000-0005-0000-0000-00000D030000}"/>
    <cellStyle name="Accent1 13 2" xfId="787" xr:uid="{00000000-0005-0000-0000-00000E030000}"/>
    <cellStyle name="Accent1 14" xfId="788" xr:uid="{00000000-0005-0000-0000-00000F030000}"/>
    <cellStyle name="Accent1 14 2" xfId="789" xr:uid="{00000000-0005-0000-0000-000010030000}"/>
    <cellStyle name="Accent1 15" xfId="790" xr:uid="{00000000-0005-0000-0000-000011030000}"/>
    <cellStyle name="Accent1 15 2" xfId="791" xr:uid="{00000000-0005-0000-0000-000012030000}"/>
    <cellStyle name="Accent1 16" xfId="792" xr:uid="{00000000-0005-0000-0000-000013030000}"/>
    <cellStyle name="Accent1 16 2" xfId="793" xr:uid="{00000000-0005-0000-0000-000014030000}"/>
    <cellStyle name="Accent1 17" xfId="794" xr:uid="{00000000-0005-0000-0000-000015030000}"/>
    <cellStyle name="Accent1 17 2" xfId="795" xr:uid="{00000000-0005-0000-0000-000016030000}"/>
    <cellStyle name="Accent1 18" xfId="796" xr:uid="{00000000-0005-0000-0000-000017030000}"/>
    <cellStyle name="Accent1 18 2" xfId="797" xr:uid="{00000000-0005-0000-0000-000018030000}"/>
    <cellStyle name="Accent1 19" xfId="798" xr:uid="{00000000-0005-0000-0000-000019030000}"/>
    <cellStyle name="Accent1 2" xfId="799" xr:uid="{00000000-0005-0000-0000-00001A030000}"/>
    <cellStyle name="Accent1 2 2" xfId="800" xr:uid="{00000000-0005-0000-0000-00001B030000}"/>
    <cellStyle name="Accent1 20" xfId="801" xr:uid="{00000000-0005-0000-0000-00001C030000}"/>
    <cellStyle name="Accent1 21" xfId="802" xr:uid="{00000000-0005-0000-0000-00001D030000}"/>
    <cellStyle name="Accent1 22" xfId="803" xr:uid="{00000000-0005-0000-0000-00001E030000}"/>
    <cellStyle name="Accent1 23" xfId="804" xr:uid="{00000000-0005-0000-0000-00001F030000}"/>
    <cellStyle name="Accent1 24" xfId="805" xr:uid="{00000000-0005-0000-0000-000020030000}"/>
    <cellStyle name="Accent1 25" xfId="806" xr:uid="{00000000-0005-0000-0000-000021030000}"/>
    <cellStyle name="Accent1 26" xfId="807" xr:uid="{00000000-0005-0000-0000-000022030000}"/>
    <cellStyle name="Accent1 3" xfId="808" xr:uid="{00000000-0005-0000-0000-000023030000}"/>
    <cellStyle name="Accent1 3 2" xfId="809" xr:uid="{00000000-0005-0000-0000-000024030000}"/>
    <cellStyle name="Accent1 4" xfId="810" xr:uid="{00000000-0005-0000-0000-000025030000}"/>
    <cellStyle name="Accent1 4 2" xfId="811" xr:uid="{00000000-0005-0000-0000-000026030000}"/>
    <cellStyle name="Accent1 5" xfId="812" xr:uid="{00000000-0005-0000-0000-000027030000}"/>
    <cellStyle name="Accent1 5 2" xfId="813" xr:uid="{00000000-0005-0000-0000-000028030000}"/>
    <cellStyle name="Accent1 6" xfId="814" xr:uid="{00000000-0005-0000-0000-000029030000}"/>
    <cellStyle name="Accent1 6 2" xfId="815" xr:uid="{00000000-0005-0000-0000-00002A030000}"/>
    <cellStyle name="Accent1 7" xfId="816" xr:uid="{00000000-0005-0000-0000-00002B030000}"/>
    <cellStyle name="Accent1 7 2" xfId="817" xr:uid="{00000000-0005-0000-0000-00002C030000}"/>
    <cellStyle name="Accent1 8" xfId="818" xr:uid="{00000000-0005-0000-0000-00002D030000}"/>
    <cellStyle name="Accent1 8 2" xfId="819" xr:uid="{00000000-0005-0000-0000-00002E030000}"/>
    <cellStyle name="Accent1 9" xfId="820" xr:uid="{00000000-0005-0000-0000-00002F030000}"/>
    <cellStyle name="Accent1 9 2" xfId="821" xr:uid="{00000000-0005-0000-0000-000030030000}"/>
    <cellStyle name="Accent2 10" xfId="822" xr:uid="{00000000-0005-0000-0000-000031030000}"/>
    <cellStyle name="Accent2 10 2" xfId="823" xr:uid="{00000000-0005-0000-0000-000032030000}"/>
    <cellStyle name="Accent2 11" xfId="824" xr:uid="{00000000-0005-0000-0000-000033030000}"/>
    <cellStyle name="Accent2 11 2" xfId="825" xr:uid="{00000000-0005-0000-0000-000034030000}"/>
    <cellStyle name="Accent2 12" xfId="826" xr:uid="{00000000-0005-0000-0000-000035030000}"/>
    <cellStyle name="Accent2 12 2" xfId="827" xr:uid="{00000000-0005-0000-0000-000036030000}"/>
    <cellStyle name="Accent2 13" xfId="828" xr:uid="{00000000-0005-0000-0000-000037030000}"/>
    <cellStyle name="Accent2 13 2" xfId="829" xr:uid="{00000000-0005-0000-0000-000038030000}"/>
    <cellStyle name="Accent2 14" xfId="830" xr:uid="{00000000-0005-0000-0000-000039030000}"/>
    <cellStyle name="Accent2 14 2" xfId="831" xr:uid="{00000000-0005-0000-0000-00003A030000}"/>
    <cellStyle name="Accent2 15" xfId="832" xr:uid="{00000000-0005-0000-0000-00003B030000}"/>
    <cellStyle name="Accent2 15 2" xfId="833" xr:uid="{00000000-0005-0000-0000-00003C030000}"/>
    <cellStyle name="Accent2 16" xfId="834" xr:uid="{00000000-0005-0000-0000-00003D030000}"/>
    <cellStyle name="Accent2 16 2" xfId="835" xr:uid="{00000000-0005-0000-0000-00003E030000}"/>
    <cellStyle name="Accent2 17" xfId="836" xr:uid="{00000000-0005-0000-0000-00003F030000}"/>
    <cellStyle name="Accent2 17 2" xfId="837" xr:uid="{00000000-0005-0000-0000-000040030000}"/>
    <cellStyle name="Accent2 18" xfId="838" xr:uid="{00000000-0005-0000-0000-000041030000}"/>
    <cellStyle name="Accent2 18 2" xfId="839" xr:uid="{00000000-0005-0000-0000-000042030000}"/>
    <cellStyle name="Accent2 19" xfId="840" xr:uid="{00000000-0005-0000-0000-000043030000}"/>
    <cellStyle name="Accent2 2" xfId="841" xr:uid="{00000000-0005-0000-0000-000044030000}"/>
    <cellStyle name="Accent2 2 2" xfId="842" xr:uid="{00000000-0005-0000-0000-000045030000}"/>
    <cellStyle name="Accent2 20" xfId="843" xr:uid="{00000000-0005-0000-0000-000046030000}"/>
    <cellStyle name="Accent2 21" xfId="844" xr:uid="{00000000-0005-0000-0000-000047030000}"/>
    <cellStyle name="Accent2 22" xfId="845" xr:uid="{00000000-0005-0000-0000-000048030000}"/>
    <cellStyle name="Accent2 23" xfId="846" xr:uid="{00000000-0005-0000-0000-000049030000}"/>
    <cellStyle name="Accent2 24" xfId="847" xr:uid="{00000000-0005-0000-0000-00004A030000}"/>
    <cellStyle name="Accent2 25" xfId="848" xr:uid="{00000000-0005-0000-0000-00004B030000}"/>
    <cellStyle name="Accent2 26" xfId="849" xr:uid="{00000000-0005-0000-0000-00004C030000}"/>
    <cellStyle name="Accent2 3" xfId="850" xr:uid="{00000000-0005-0000-0000-00004D030000}"/>
    <cellStyle name="Accent2 3 2" xfId="851" xr:uid="{00000000-0005-0000-0000-00004E030000}"/>
    <cellStyle name="Accent2 4" xfId="852" xr:uid="{00000000-0005-0000-0000-00004F030000}"/>
    <cellStyle name="Accent2 4 2" xfId="853" xr:uid="{00000000-0005-0000-0000-000050030000}"/>
    <cellStyle name="Accent2 5" xfId="854" xr:uid="{00000000-0005-0000-0000-000051030000}"/>
    <cellStyle name="Accent2 5 2" xfId="855" xr:uid="{00000000-0005-0000-0000-000052030000}"/>
    <cellStyle name="Accent2 6" xfId="856" xr:uid="{00000000-0005-0000-0000-000053030000}"/>
    <cellStyle name="Accent2 6 2" xfId="857" xr:uid="{00000000-0005-0000-0000-000054030000}"/>
    <cellStyle name="Accent2 7" xfId="858" xr:uid="{00000000-0005-0000-0000-000055030000}"/>
    <cellStyle name="Accent2 7 2" xfId="859" xr:uid="{00000000-0005-0000-0000-000056030000}"/>
    <cellStyle name="Accent2 8" xfId="860" xr:uid="{00000000-0005-0000-0000-000057030000}"/>
    <cellStyle name="Accent2 8 2" xfId="861" xr:uid="{00000000-0005-0000-0000-000058030000}"/>
    <cellStyle name="Accent2 9" xfId="862" xr:uid="{00000000-0005-0000-0000-000059030000}"/>
    <cellStyle name="Accent2 9 2" xfId="863" xr:uid="{00000000-0005-0000-0000-00005A030000}"/>
    <cellStyle name="Accent3 10" xfId="864" xr:uid="{00000000-0005-0000-0000-00005B030000}"/>
    <cellStyle name="Accent3 10 2" xfId="865" xr:uid="{00000000-0005-0000-0000-00005C030000}"/>
    <cellStyle name="Accent3 11" xfId="866" xr:uid="{00000000-0005-0000-0000-00005D030000}"/>
    <cellStyle name="Accent3 11 2" xfId="867" xr:uid="{00000000-0005-0000-0000-00005E030000}"/>
    <cellStyle name="Accent3 12" xfId="868" xr:uid="{00000000-0005-0000-0000-00005F030000}"/>
    <cellStyle name="Accent3 12 2" xfId="869" xr:uid="{00000000-0005-0000-0000-000060030000}"/>
    <cellStyle name="Accent3 13" xfId="870" xr:uid="{00000000-0005-0000-0000-000061030000}"/>
    <cellStyle name="Accent3 13 2" xfId="871" xr:uid="{00000000-0005-0000-0000-000062030000}"/>
    <cellStyle name="Accent3 14" xfId="872" xr:uid="{00000000-0005-0000-0000-000063030000}"/>
    <cellStyle name="Accent3 14 2" xfId="873" xr:uid="{00000000-0005-0000-0000-000064030000}"/>
    <cellStyle name="Accent3 15" xfId="874" xr:uid="{00000000-0005-0000-0000-000065030000}"/>
    <cellStyle name="Accent3 15 2" xfId="875" xr:uid="{00000000-0005-0000-0000-000066030000}"/>
    <cellStyle name="Accent3 16" xfId="876" xr:uid="{00000000-0005-0000-0000-000067030000}"/>
    <cellStyle name="Accent3 16 2" xfId="877" xr:uid="{00000000-0005-0000-0000-000068030000}"/>
    <cellStyle name="Accent3 17" xfId="878" xr:uid="{00000000-0005-0000-0000-000069030000}"/>
    <cellStyle name="Accent3 17 2" xfId="879" xr:uid="{00000000-0005-0000-0000-00006A030000}"/>
    <cellStyle name="Accent3 18" xfId="880" xr:uid="{00000000-0005-0000-0000-00006B030000}"/>
    <cellStyle name="Accent3 18 2" xfId="881" xr:uid="{00000000-0005-0000-0000-00006C030000}"/>
    <cellStyle name="Accent3 19" xfId="882" xr:uid="{00000000-0005-0000-0000-00006D030000}"/>
    <cellStyle name="Accent3 2" xfId="883" xr:uid="{00000000-0005-0000-0000-00006E030000}"/>
    <cellStyle name="Accent3 2 2" xfId="884" xr:uid="{00000000-0005-0000-0000-00006F030000}"/>
    <cellStyle name="Accent3 20" xfId="885" xr:uid="{00000000-0005-0000-0000-000070030000}"/>
    <cellStyle name="Accent3 21" xfId="886" xr:uid="{00000000-0005-0000-0000-000071030000}"/>
    <cellStyle name="Accent3 22" xfId="887" xr:uid="{00000000-0005-0000-0000-000072030000}"/>
    <cellStyle name="Accent3 23" xfId="888" xr:uid="{00000000-0005-0000-0000-000073030000}"/>
    <cellStyle name="Accent3 24" xfId="889" xr:uid="{00000000-0005-0000-0000-000074030000}"/>
    <cellStyle name="Accent3 25" xfId="890" xr:uid="{00000000-0005-0000-0000-000075030000}"/>
    <cellStyle name="Accent3 26" xfId="891" xr:uid="{00000000-0005-0000-0000-000076030000}"/>
    <cellStyle name="Accent3 3" xfId="892" xr:uid="{00000000-0005-0000-0000-000077030000}"/>
    <cellStyle name="Accent3 3 2" xfId="893" xr:uid="{00000000-0005-0000-0000-000078030000}"/>
    <cellStyle name="Accent3 4" xfId="894" xr:uid="{00000000-0005-0000-0000-000079030000}"/>
    <cellStyle name="Accent3 4 2" xfId="895" xr:uid="{00000000-0005-0000-0000-00007A030000}"/>
    <cellStyle name="Accent3 5" xfId="896" xr:uid="{00000000-0005-0000-0000-00007B030000}"/>
    <cellStyle name="Accent3 5 2" xfId="897" xr:uid="{00000000-0005-0000-0000-00007C030000}"/>
    <cellStyle name="Accent3 6" xfId="898" xr:uid="{00000000-0005-0000-0000-00007D030000}"/>
    <cellStyle name="Accent3 6 2" xfId="899" xr:uid="{00000000-0005-0000-0000-00007E030000}"/>
    <cellStyle name="Accent3 7" xfId="900" xr:uid="{00000000-0005-0000-0000-00007F030000}"/>
    <cellStyle name="Accent3 7 2" xfId="901" xr:uid="{00000000-0005-0000-0000-000080030000}"/>
    <cellStyle name="Accent3 8" xfId="902" xr:uid="{00000000-0005-0000-0000-000081030000}"/>
    <cellStyle name="Accent3 8 2" xfId="903" xr:uid="{00000000-0005-0000-0000-000082030000}"/>
    <cellStyle name="Accent3 9" xfId="904" xr:uid="{00000000-0005-0000-0000-000083030000}"/>
    <cellStyle name="Accent3 9 2" xfId="905" xr:uid="{00000000-0005-0000-0000-000084030000}"/>
    <cellStyle name="Accent4 10" xfId="906" xr:uid="{00000000-0005-0000-0000-000085030000}"/>
    <cellStyle name="Accent4 10 2" xfId="907" xr:uid="{00000000-0005-0000-0000-000086030000}"/>
    <cellStyle name="Accent4 11" xfId="908" xr:uid="{00000000-0005-0000-0000-000087030000}"/>
    <cellStyle name="Accent4 11 2" xfId="909" xr:uid="{00000000-0005-0000-0000-000088030000}"/>
    <cellStyle name="Accent4 12" xfId="910" xr:uid="{00000000-0005-0000-0000-000089030000}"/>
    <cellStyle name="Accent4 12 2" xfId="911" xr:uid="{00000000-0005-0000-0000-00008A030000}"/>
    <cellStyle name="Accent4 13" xfId="912" xr:uid="{00000000-0005-0000-0000-00008B030000}"/>
    <cellStyle name="Accent4 13 2" xfId="913" xr:uid="{00000000-0005-0000-0000-00008C030000}"/>
    <cellStyle name="Accent4 14" xfId="914" xr:uid="{00000000-0005-0000-0000-00008D030000}"/>
    <cellStyle name="Accent4 14 2" xfId="915" xr:uid="{00000000-0005-0000-0000-00008E030000}"/>
    <cellStyle name="Accent4 15" xfId="916" xr:uid="{00000000-0005-0000-0000-00008F030000}"/>
    <cellStyle name="Accent4 15 2" xfId="917" xr:uid="{00000000-0005-0000-0000-000090030000}"/>
    <cellStyle name="Accent4 16" xfId="918" xr:uid="{00000000-0005-0000-0000-000091030000}"/>
    <cellStyle name="Accent4 16 2" xfId="919" xr:uid="{00000000-0005-0000-0000-000092030000}"/>
    <cellStyle name="Accent4 17" xfId="920" xr:uid="{00000000-0005-0000-0000-000093030000}"/>
    <cellStyle name="Accent4 17 2" xfId="921" xr:uid="{00000000-0005-0000-0000-000094030000}"/>
    <cellStyle name="Accent4 18" xfId="922" xr:uid="{00000000-0005-0000-0000-000095030000}"/>
    <cellStyle name="Accent4 18 2" xfId="923" xr:uid="{00000000-0005-0000-0000-000096030000}"/>
    <cellStyle name="Accent4 19" xfId="924" xr:uid="{00000000-0005-0000-0000-000097030000}"/>
    <cellStyle name="Accent4 2" xfId="925" xr:uid="{00000000-0005-0000-0000-000098030000}"/>
    <cellStyle name="Accent4 2 2" xfId="926" xr:uid="{00000000-0005-0000-0000-000099030000}"/>
    <cellStyle name="Accent4 20" xfId="927" xr:uid="{00000000-0005-0000-0000-00009A030000}"/>
    <cellStyle name="Accent4 21" xfId="928" xr:uid="{00000000-0005-0000-0000-00009B030000}"/>
    <cellStyle name="Accent4 22" xfId="929" xr:uid="{00000000-0005-0000-0000-00009C030000}"/>
    <cellStyle name="Accent4 23" xfId="930" xr:uid="{00000000-0005-0000-0000-00009D030000}"/>
    <cellStyle name="Accent4 24" xfId="931" xr:uid="{00000000-0005-0000-0000-00009E030000}"/>
    <cellStyle name="Accent4 25" xfId="932" xr:uid="{00000000-0005-0000-0000-00009F030000}"/>
    <cellStyle name="Accent4 26" xfId="933" xr:uid="{00000000-0005-0000-0000-0000A0030000}"/>
    <cellStyle name="Accent4 3" xfId="934" xr:uid="{00000000-0005-0000-0000-0000A1030000}"/>
    <cellStyle name="Accent4 3 2" xfId="935" xr:uid="{00000000-0005-0000-0000-0000A2030000}"/>
    <cellStyle name="Accent4 4" xfId="936" xr:uid="{00000000-0005-0000-0000-0000A3030000}"/>
    <cellStyle name="Accent4 4 2" xfId="937" xr:uid="{00000000-0005-0000-0000-0000A4030000}"/>
    <cellStyle name="Accent4 5" xfId="938" xr:uid="{00000000-0005-0000-0000-0000A5030000}"/>
    <cellStyle name="Accent4 5 2" xfId="939" xr:uid="{00000000-0005-0000-0000-0000A6030000}"/>
    <cellStyle name="Accent4 6" xfId="940" xr:uid="{00000000-0005-0000-0000-0000A7030000}"/>
    <cellStyle name="Accent4 6 2" xfId="941" xr:uid="{00000000-0005-0000-0000-0000A8030000}"/>
    <cellStyle name="Accent4 7" xfId="942" xr:uid="{00000000-0005-0000-0000-0000A9030000}"/>
    <cellStyle name="Accent4 7 2" xfId="943" xr:uid="{00000000-0005-0000-0000-0000AA030000}"/>
    <cellStyle name="Accent4 8" xfId="944" xr:uid="{00000000-0005-0000-0000-0000AB030000}"/>
    <cellStyle name="Accent4 8 2" xfId="945" xr:uid="{00000000-0005-0000-0000-0000AC030000}"/>
    <cellStyle name="Accent4 9" xfId="946" xr:uid="{00000000-0005-0000-0000-0000AD030000}"/>
    <cellStyle name="Accent4 9 2" xfId="947" xr:uid="{00000000-0005-0000-0000-0000AE030000}"/>
    <cellStyle name="Accent5 10" xfId="948" xr:uid="{00000000-0005-0000-0000-0000AF030000}"/>
    <cellStyle name="Accent5 10 2" xfId="949" xr:uid="{00000000-0005-0000-0000-0000B0030000}"/>
    <cellStyle name="Accent5 11" xfId="950" xr:uid="{00000000-0005-0000-0000-0000B1030000}"/>
    <cellStyle name="Accent5 11 2" xfId="951" xr:uid="{00000000-0005-0000-0000-0000B2030000}"/>
    <cellStyle name="Accent5 12" xfId="952" xr:uid="{00000000-0005-0000-0000-0000B3030000}"/>
    <cellStyle name="Accent5 12 2" xfId="953" xr:uid="{00000000-0005-0000-0000-0000B4030000}"/>
    <cellStyle name="Accent5 13" xfId="954" xr:uid="{00000000-0005-0000-0000-0000B5030000}"/>
    <cellStyle name="Accent5 13 2" xfId="955" xr:uid="{00000000-0005-0000-0000-0000B6030000}"/>
    <cellStyle name="Accent5 14" xfId="956" xr:uid="{00000000-0005-0000-0000-0000B7030000}"/>
    <cellStyle name="Accent5 14 2" xfId="957" xr:uid="{00000000-0005-0000-0000-0000B8030000}"/>
    <cellStyle name="Accent5 15" xfId="958" xr:uid="{00000000-0005-0000-0000-0000B9030000}"/>
    <cellStyle name="Accent5 15 2" xfId="959" xr:uid="{00000000-0005-0000-0000-0000BA030000}"/>
    <cellStyle name="Accent5 16" xfId="960" xr:uid="{00000000-0005-0000-0000-0000BB030000}"/>
    <cellStyle name="Accent5 16 2" xfId="961" xr:uid="{00000000-0005-0000-0000-0000BC030000}"/>
    <cellStyle name="Accent5 17" xfId="962" xr:uid="{00000000-0005-0000-0000-0000BD030000}"/>
    <cellStyle name="Accent5 17 2" xfId="963" xr:uid="{00000000-0005-0000-0000-0000BE030000}"/>
    <cellStyle name="Accent5 18" xfId="964" xr:uid="{00000000-0005-0000-0000-0000BF030000}"/>
    <cellStyle name="Accent5 18 2" xfId="965" xr:uid="{00000000-0005-0000-0000-0000C0030000}"/>
    <cellStyle name="Accent5 19" xfId="966" xr:uid="{00000000-0005-0000-0000-0000C1030000}"/>
    <cellStyle name="Accent5 2" xfId="967" xr:uid="{00000000-0005-0000-0000-0000C2030000}"/>
    <cellStyle name="Accent5 2 2" xfId="968" xr:uid="{00000000-0005-0000-0000-0000C3030000}"/>
    <cellStyle name="Accent5 20" xfId="969" xr:uid="{00000000-0005-0000-0000-0000C4030000}"/>
    <cellStyle name="Accent5 21" xfId="970" xr:uid="{00000000-0005-0000-0000-0000C5030000}"/>
    <cellStyle name="Accent5 22" xfId="971" xr:uid="{00000000-0005-0000-0000-0000C6030000}"/>
    <cellStyle name="Accent5 23" xfId="972" xr:uid="{00000000-0005-0000-0000-0000C7030000}"/>
    <cellStyle name="Accent5 24" xfId="973" xr:uid="{00000000-0005-0000-0000-0000C8030000}"/>
    <cellStyle name="Accent5 25" xfId="974" xr:uid="{00000000-0005-0000-0000-0000C9030000}"/>
    <cellStyle name="Accent5 26" xfId="975" xr:uid="{00000000-0005-0000-0000-0000CA030000}"/>
    <cellStyle name="Accent5 3" xfId="976" xr:uid="{00000000-0005-0000-0000-0000CB030000}"/>
    <cellStyle name="Accent5 3 2" xfId="977" xr:uid="{00000000-0005-0000-0000-0000CC030000}"/>
    <cellStyle name="Accent5 4" xfId="978" xr:uid="{00000000-0005-0000-0000-0000CD030000}"/>
    <cellStyle name="Accent5 4 2" xfId="979" xr:uid="{00000000-0005-0000-0000-0000CE030000}"/>
    <cellStyle name="Accent5 5" xfId="980" xr:uid="{00000000-0005-0000-0000-0000CF030000}"/>
    <cellStyle name="Accent5 5 2" xfId="981" xr:uid="{00000000-0005-0000-0000-0000D0030000}"/>
    <cellStyle name="Accent5 6" xfId="982" xr:uid="{00000000-0005-0000-0000-0000D1030000}"/>
    <cellStyle name="Accent5 6 2" xfId="983" xr:uid="{00000000-0005-0000-0000-0000D2030000}"/>
    <cellStyle name="Accent5 7" xfId="984" xr:uid="{00000000-0005-0000-0000-0000D3030000}"/>
    <cellStyle name="Accent5 7 2" xfId="985" xr:uid="{00000000-0005-0000-0000-0000D4030000}"/>
    <cellStyle name="Accent5 8" xfId="986" xr:uid="{00000000-0005-0000-0000-0000D5030000}"/>
    <cellStyle name="Accent5 8 2" xfId="987" xr:uid="{00000000-0005-0000-0000-0000D6030000}"/>
    <cellStyle name="Accent5 9" xfId="988" xr:uid="{00000000-0005-0000-0000-0000D7030000}"/>
    <cellStyle name="Accent5 9 2" xfId="989" xr:uid="{00000000-0005-0000-0000-0000D8030000}"/>
    <cellStyle name="Accent6 10" xfId="990" xr:uid="{00000000-0005-0000-0000-0000D9030000}"/>
    <cellStyle name="Accent6 10 2" xfId="991" xr:uid="{00000000-0005-0000-0000-0000DA030000}"/>
    <cellStyle name="Accent6 11" xfId="992" xr:uid="{00000000-0005-0000-0000-0000DB030000}"/>
    <cellStyle name="Accent6 11 2" xfId="993" xr:uid="{00000000-0005-0000-0000-0000DC030000}"/>
    <cellStyle name="Accent6 12" xfId="994" xr:uid="{00000000-0005-0000-0000-0000DD030000}"/>
    <cellStyle name="Accent6 12 2" xfId="995" xr:uid="{00000000-0005-0000-0000-0000DE030000}"/>
    <cellStyle name="Accent6 13" xfId="996" xr:uid="{00000000-0005-0000-0000-0000DF030000}"/>
    <cellStyle name="Accent6 13 2" xfId="997" xr:uid="{00000000-0005-0000-0000-0000E0030000}"/>
    <cellStyle name="Accent6 14" xfId="998" xr:uid="{00000000-0005-0000-0000-0000E1030000}"/>
    <cellStyle name="Accent6 14 2" xfId="999" xr:uid="{00000000-0005-0000-0000-0000E2030000}"/>
    <cellStyle name="Accent6 15" xfId="1000" xr:uid="{00000000-0005-0000-0000-0000E3030000}"/>
    <cellStyle name="Accent6 15 2" xfId="1001" xr:uid="{00000000-0005-0000-0000-0000E4030000}"/>
    <cellStyle name="Accent6 16" xfId="1002" xr:uid="{00000000-0005-0000-0000-0000E5030000}"/>
    <cellStyle name="Accent6 16 2" xfId="1003" xr:uid="{00000000-0005-0000-0000-0000E6030000}"/>
    <cellStyle name="Accent6 17" xfId="1004" xr:uid="{00000000-0005-0000-0000-0000E7030000}"/>
    <cellStyle name="Accent6 17 2" xfId="1005" xr:uid="{00000000-0005-0000-0000-0000E8030000}"/>
    <cellStyle name="Accent6 18" xfId="1006" xr:uid="{00000000-0005-0000-0000-0000E9030000}"/>
    <cellStyle name="Accent6 18 2" xfId="1007" xr:uid="{00000000-0005-0000-0000-0000EA030000}"/>
    <cellStyle name="Accent6 19" xfId="1008" xr:uid="{00000000-0005-0000-0000-0000EB030000}"/>
    <cellStyle name="Accent6 2" xfId="1009" xr:uid="{00000000-0005-0000-0000-0000EC030000}"/>
    <cellStyle name="Accent6 2 2" xfId="1010" xr:uid="{00000000-0005-0000-0000-0000ED030000}"/>
    <cellStyle name="Accent6 20" xfId="1011" xr:uid="{00000000-0005-0000-0000-0000EE030000}"/>
    <cellStyle name="Accent6 21" xfId="1012" xr:uid="{00000000-0005-0000-0000-0000EF030000}"/>
    <cellStyle name="Accent6 22" xfId="1013" xr:uid="{00000000-0005-0000-0000-0000F0030000}"/>
    <cellStyle name="Accent6 23" xfId="1014" xr:uid="{00000000-0005-0000-0000-0000F1030000}"/>
    <cellStyle name="Accent6 24" xfId="1015" xr:uid="{00000000-0005-0000-0000-0000F2030000}"/>
    <cellStyle name="Accent6 25" xfId="1016" xr:uid="{00000000-0005-0000-0000-0000F3030000}"/>
    <cellStyle name="Accent6 26" xfId="1017" xr:uid="{00000000-0005-0000-0000-0000F4030000}"/>
    <cellStyle name="Accent6 3" xfId="1018" xr:uid="{00000000-0005-0000-0000-0000F5030000}"/>
    <cellStyle name="Accent6 3 2" xfId="1019" xr:uid="{00000000-0005-0000-0000-0000F6030000}"/>
    <cellStyle name="Accent6 4" xfId="1020" xr:uid="{00000000-0005-0000-0000-0000F7030000}"/>
    <cellStyle name="Accent6 4 2" xfId="1021" xr:uid="{00000000-0005-0000-0000-0000F8030000}"/>
    <cellStyle name="Accent6 5" xfId="1022" xr:uid="{00000000-0005-0000-0000-0000F9030000}"/>
    <cellStyle name="Accent6 5 2" xfId="1023" xr:uid="{00000000-0005-0000-0000-0000FA030000}"/>
    <cellStyle name="Accent6 6" xfId="1024" xr:uid="{00000000-0005-0000-0000-0000FB030000}"/>
    <cellStyle name="Accent6 6 2" xfId="1025" xr:uid="{00000000-0005-0000-0000-0000FC030000}"/>
    <cellStyle name="Accent6 7" xfId="1026" xr:uid="{00000000-0005-0000-0000-0000FD030000}"/>
    <cellStyle name="Accent6 7 2" xfId="1027" xr:uid="{00000000-0005-0000-0000-0000FE030000}"/>
    <cellStyle name="Accent6 8" xfId="1028" xr:uid="{00000000-0005-0000-0000-0000FF030000}"/>
    <cellStyle name="Accent6 8 2" xfId="1029" xr:uid="{00000000-0005-0000-0000-000000040000}"/>
    <cellStyle name="Accent6 9" xfId="1030" xr:uid="{00000000-0005-0000-0000-000001040000}"/>
    <cellStyle name="Accent6 9 2" xfId="1031" xr:uid="{00000000-0005-0000-0000-000002040000}"/>
    <cellStyle name="Akzent1 2" xfId="1032" xr:uid="{00000000-0005-0000-0000-000003040000}"/>
    <cellStyle name="Akzent2 2" xfId="1033" xr:uid="{00000000-0005-0000-0000-000004040000}"/>
    <cellStyle name="Akzent3 2" xfId="1034" xr:uid="{00000000-0005-0000-0000-000005040000}"/>
    <cellStyle name="Akzent4 2" xfId="1035" xr:uid="{00000000-0005-0000-0000-000006040000}"/>
    <cellStyle name="Akzent5 2" xfId="1036" xr:uid="{00000000-0005-0000-0000-000007040000}"/>
    <cellStyle name="Akzent6 2" xfId="1037" xr:uid="{00000000-0005-0000-0000-000008040000}"/>
    <cellStyle name="Ausgabe 2" xfId="1038" xr:uid="{00000000-0005-0000-0000-000009040000}"/>
    <cellStyle name="Bad 10" xfId="1039" xr:uid="{00000000-0005-0000-0000-00000A040000}"/>
    <cellStyle name="Bad 10 2" xfId="1040" xr:uid="{00000000-0005-0000-0000-00000B040000}"/>
    <cellStyle name="Bad 11" xfId="1041" xr:uid="{00000000-0005-0000-0000-00000C040000}"/>
    <cellStyle name="Bad 11 2" xfId="1042" xr:uid="{00000000-0005-0000-0000-00000D040000}"/>
    <cellStyle name="Bad 12" xfId="1043" xr:uid="{00000000-0005-0000-0000-00000E040000}"/>
    <cellStyle name="Bad 12 2" xfId="1044" xr:uid="{00000000-0005-0000-0000-00000F040000}"/>
    <cellStyle name="Bad 13" xfId="1045" xr:uid="{00000000-0005-0000-0000-000010040000}"/>
    <cellStyle name="Bad 13 2" xfId="1046" xr:uid="{00000000-0005-0000-0000-000011040000}"/>
    <cellStyle name="Bad 14" xfId="1047" xr:uid="{00000000-0005-0000-0000-000012040000}"/>
    <cellStyle name="Bad 14 2" xfId="1048" xr:uid="{00000000-0005-0000-0000-000013040000}"/>
    <cellStyle name="Bad 15" xfId="1049" xr:uid="{00000000-0005-0000-0000-000014040000}"/>
    <cellStyle name="Bad 15 2" xfId="1050" xr:uid="{00000000-0005-0000-0000-000015040000}"/>
    <cellStyle name="Bad 16" xfId="1051" xr:uid="{00000000-0005-0000-0000-000016040000}"/>
    <cellStyle name="Bad 16 2" xfId="1052" xr:uid="{00000000-0005-0000-0000-000017040000}"/>
    <cellStyle name="Bad 17" xfId="1053" xr:uid="{00000000-0005-0000-0000-000018040000}"/>
    <cellStyle name="Bad 17 2" xfId="1054" xr:uid="{00000000-0005-0000-0000-000019040000}"/>
    <cellStyle name="Bad 18" xfId="1055" xr:uid="{00000000-0005-0000-0000-00001A040000}"/>
    <cellStyle name="Bad 18 2" xfId="1056" xr:uid="{00000000-0005-0000-0000-00001B040000}"/>
    <cellStyle name="Bad 19" xfId="1057" xr:uid="{00000000-0005-0000-0000-00001C040000}"/>
    <cellStyle name="Bad 2" xfId="1058" xr:uid="{00000000-0005-0000-0000-00001D040000}"/>
    <cellStyle name="Bad 2 2" xfId="1059" xr:uid="{00000000-0005-0000-0000-00001E040000}"/>
    <cellStyle name="Bad 20" xfId="1060" xr:uid="{00000000-0005-0000-0000-00001F040000}"/>
    <cellStyle name="Bad 21" xfId="1061" xr:uid="{00000000-0005-0000-0000-000020040000}"/>
    <cellStyle name="Bad 22" xfId="1062" xr:uid="{00000000-0005-0000-0000-000021040000}"/>
    <cellStyle name="Bad 23" xfId="1063" xr:uid="{00000000-0005-0000-0000-000022040000}"/>
    <cellStyle name="Bad 24" xfId="1064" xr:uid="{00000000-0005-0000-0000-000023040000}"/>
    <cellStyle name="Bad 25" xfId="1065" xr:uid="{00000000-0005-0000-0000-000024040000}"/>
    <cellStyle name="Bad 26" xfId="1066" xr:uid="{00000000-0005-0000-0000-000025040000}"/>
    <cellStyle name="Bad 3" xfId="1067" xr:uid="{00000000-0005-0000-0000-000026040000}"/>
    <cellStyle name="Bad 3 2" xfId="1068" xr:uid="{00000000-0005-0000-0000-000027040000}"/>
    <cellStyle name="Bad 4" xfId="1069" xr:uid="{00000000-0005-0000-0000-000028040000}"/>
    <cellStyle name="Bad 4 2" xfId="1070" xr:uid="{00000000-0005-0000-0000-000029040000}"/>
    <cellStyle name="Bad 5" xfId="1071" xr:uid="{00000000-0005-0000-0000-00002A040000}"/>
    <cellStyle name="Bad 5 2" xfId="1072" xr:uid="{00000000-0005-0000-0000-00002B040000}"/>
    <cellStyle name="Bad 6" xfId="1073" xr:uid="{00000000-0005-0000-0000-00002C040000}"/>
    <cellStyle name="Bad 6 2" xfId="1074" xr:uid="{00000000-0005-0000-0000-00002D040000}"/>
    <cellStyle name="Bad 7" xfId="1075" xr:uid="{00000000-0005-0000-0000-00002E040000}"/>
    <cellStyle name="Bad 7 2" xfId="1076" xr:uid="{00000000-0005-0000-0000-00002F040000}"/>
    <cellStyle name="Bad 8" xfId="1077" xr:uid="{00000000-0005-0000-0000-000030040000}"/>
    <cellStyle name="Bad 8 2" xfId="1078" xr:uid="{00000000-0005-0000-0000-000031040000}"/>
    <cellStyle name="Bad 9" xfId="1079" xr:uid="{00000000-0005-0000-0000-000032040000}"/>
    <cellStyle name="Bad 9 2" xfId="1080" xr:uid="{00000000-0005-0000-0000-000033040000}"/>
    <cellStyle name="Berechnung 2" xfId="1081" xr:uid="{00000000-0005-0000-0000-000034040000}"/>
    <cellStyle name="Calculation 10" xfId="1082" xr:uid="{00000000-0005-0000-0000-000035040000}"/>
    <cellStyle name="Calculation 10 2" xfId="1083" xr:uid="{00000000-0005-0000-0000-000036040000}"/>
    <cellStyle name="Calculation 10_STR_BOQ_Dental College" xfId="1084" xr:uid="{00000000-0005-0000-0000-000037040000}"/>
    <cellStyle name="Calculation 11" xfId="1085" xr:uid="{00000000-0005-0000-0000-000038040000}"/>
    <cellStyle name="Calculation 11 2" xfId="1086" xr:uid="{00000000-0005-0000-0000-000039040000}"/>
    <cellStyle name="Calculation 11_STR_BOQ_Dental College" xfId="1087" xr:uid="{00000000-0005-0000-0000-00003A040000}"/>
    <cellStyle name="Calculation 12" xfId="1088" xr:uid="{00000000-0005-0000-0000-00003B040000}"/>
    <cellStyle name="Calculation 12 2" xfId="1089" xr:uid="{00000000-0005-0000-0000-00003C040000}"/>
    <cellStyle name="Calculation 12_STR_BOQ_Dental College" xfId="1090" xr:uid="{00000000-0005-0000-0000-00003D040000}"/>
    <cellStyle name="Calculation 13" xfId="1091" xr:uid="{00000000-0005-0000-0000-00003E040000}"/>
    <cellStyle name="Calculation 13 2" xfId="1092" xr:uid="{00000000-0005-0000-0000-00003F040000}"/>
    <cellStyle name="Calculation 13_STR_BOQ_Dental College" xfId="1093" xr:uid="{00000000-0005-0000-0000-000040040000}"/>
    <cellStyle name="Calculation 14" xfId="1094" xr:uid="{00000000-0005-0000-0000-000041040000}"/>
    <cellStyle name="Calculation 14 2" xfId="1095" xr:uid="{00000000-0005-0000-0000-000042040000}"/>
    <cellStyle name="Calculation 14_STR_BOQ_Dental College" xfId="1096" xr:uid="{00000000-0005-0000-0000-000043040000}"/>
    <cellStyle name="Calculation 15" xfId="1097" xr:uid="{00000000-0005-0000-0000-000044040000}"/>
    <cellStyle name="Calculation 15 2" xfId="1098" xr:uid="{00000000-0005-0000-0000-000045040000}"/>
    <cellStyle name="Calculation 15_STR_BOQ_Dental College" xfId="1099" xr:uid="{00000000-0005-0000-0000-000046040000}"/>
    <cellStyle name="Calculation 16" xfId="1100" xr:uid="{00000000-0005-0000-0000-000047040000}"/>
    <cellStyle name="Calculation 16 2" xfId="1101" xr:uid="{00000000-0005-0000-0000-000048040000}"/>
    <cellStyle name="Calculation 16_STR_BOQ_Dental College" xfId="1102" xr:uid="{00000000-0005-0000-0000-000049040000}"/>
    <cellStyle name="Calculation 17" xfId="1103" xr:uid="{00000000-0005-0000-0000-00004A040000}"/>
    <cellStyle name="Calculation 17 2" xfId="1104" xr:uid="{00000000-0005-0000-0000-00004B040000}"/>
    <cellStyle name="Calculation 17_STR_BOQ_Dental College" xfId="1105" xr:uid="{00000000-0005-0000-0000-00004C040000}"/>
    <cellStyle name="Calculation 18" xfId="1106" xr:uid="{00000000-0005-0000-0000-00004D040000}"/>
    <cellStyle name="Calculation 18 2" xfId="1107" xr:uid="{00000000-0005-0000-0000-00004E040000}"/>
    <cellStyle name="Calculation 18_STR_BOQ_Dental College" xfId="1108" xr:uid="{00000000-0005-0000-0000-00004F040000}"/>
    <cellStyle name="Calculation 19" xfId="1109" xr:uid="{00000000-0005-0000-0000-000050040000}"/>
    <cellStyle name="Calculation 2" xfId="1110" xr:uid="{00000000-0005-0000-0000-000051040000}"/>
    <cellStyle name="Calculation 2 2" xfId="1111" xr:uid="{00000000-0005-0000-0000-000052040000}"/>
    <cellStyle name="Calculation 2_STR_BOQ_Dental College" xfId="1112" xr:uid="{00000000-0005-0000-0000-000053040000}"/>
    <cellStyle name="Calculation 20" xfId="1113" xr:uid="{00000000-0005-0000-0000-000054040000}"/>
    <cellStyle name="Calculation 21" xfId="1114" xr:uid="{00000000-0005-0000-0000-000055040000}"/>
    <cellStyle name="Calculation 22" xfId="1115" xr:uid="{00000000-0005-0000-0000-000056040000}"/>
    <cellStyle name="Calculation 23" xfId="1116" xr:uid="{00000000-0005-0000-0000-000057040000}"/>
    <cellStyle name="Calculation 24" xfId="1117" xr:uid="{00000000-0005-0000-0000-000058040000}"/>
    <cellStyle name="Calculation 25" xfId="1118" xr:uid="{00000000-0005-0000-0000-000059040000}"/>
    <cellStyle name="Calculation 26" xfId="1119" xr:uid="{00000000-0005-0000-0000-00005A040000}"/>
    <cellStyle name="Calculation 3" xfId="1120" xr:uid="{00000000-0005-0000-0000-00005B040000}"/>
    <cellStyle name="Calculation 3 2" xfId="1121" xr:uid="{00000000-0005-0000-0000-00005C040000}"/>
    <cellStyle name="Calculation 3_STR_BOQ_Dental College" xfId="1122" xr:uid="{00000000-0005-0000-0000-00005D040000}"/>
    <cellStyle name="Calculation 4" xfId="1123" xr:uid="{00000000-0005-0000-0000-00005E040000}"/>
    <cellStyle name="Calculation 4 2" xfId="1124" xr:uid="{00000000-0005-0000-0000-00005F040000}"/>
    <cellStyle name="Calculation 4_STR_BOQ_Dental College" xfId="1125" xr:uid="{00000000-0005-0000-0000-000060040000}"/>
    <cellStyle name="Calculation 5" xfId="1126" xr:uid="{00000000-0005-0000-0000-000061040000}"/>
    <cellStyle name="Calculation 5 2" xfId="1127" xr:uid="{00000000-0005-0000-0000-000062040000}"/>
    <cellStyle name="Calculation 5_STR_BOQ_Dental College" xfId="1128" xr:uid="{00000000-0005-0000-0000-000063040000}"/>
    <cellStyle name="Calculation 6" xfId="1129" xr:uid="{00000000-0005-0000-0000-000064040000}"/>
    <cellStyle name="Calculation 6 2" xfId="1130" xr:uid="{00000000-0005-0000-0000-000065040000}"/>
    <cellStyle name="Calculation 6_STR_BOQ_Dental College" xfId="1131" xr:uid="{00000000-0005-0000-0000-000066040000}"/>
    <cellStyle name="Calculation 7" xfId="1132" xr:uid="{00000000-0005-0000-0000-000067040000}"/>
    <cellStyle name="Calculation 7 2" xfId="1133" xr:uid="{00000000-0005-0000-0000-000068040000}"/>
    <cellStyle name="Calculation 7_STR_BOQ_Dental College" xfId="1134" xr:uid="{00000000-0005-0000-0000-000069040000}"/>
    <cellStyle name="Calculation 8" xfId="1135" xr:uid="{00000000-0005-0000-0000-00006A040000}"/>
    <cellStyle name="Calculation 8 2" xfId="1136" xr:uid="{00000000-0005-0000-0000-00006B040000}"/>
    <cellStyle name="Calculation 8_STR_BOQ_Dental College" xfId="1137" xr:uid="{00000000-0005-0000-0000-00006C040000}"/>
    <cellStyle name="Calculation 9" xfId="1138" xr:uid="{00000000-0005-0000-0000-00006D040000}"/>
    <cellStyle name="Calculation 9 2" xfId="1139" xr:uid="{00000000-0005-0000-0000-00006E040000}"/>
    <cellStyle name="Calculation 9_STR_BOQ_Dental College" xfId="1140" xr:uid="{00000000-0005-0000-0000-00006F040000}"/>
    <cellStyle name="Check Cell 10" xfId="1141" xr:uid="{00000000-0005-0000-0000-000070040000}"/>
    <cellStyle name="Check Cell 10 2" xfId="1142" xr:uid="{00000000-0005-0000-0000-000071040000}"/>
    <cellStyle name="Check Cell 10_STR_BOQ_Dental College" xfId="1143" xr:uid="{00000000-0005-0000-0000-000072040000}"/>
    <cellStyle name="Check Cell 11" xfId="1144" xr:uid="{00000000-0005-0000-0000-000073040000}"/>
    <cellStyle name="Check Cell 11 2" xfId="1145" xr:uid="{00000000-0005-0000-0000-000074040000}"/>
    <cellStyle name="Check Cell 11_STR_BOQ_Dental College" xfId="1146" xr:uid="{00000000-0005-0000-0000-000075040000}"/>
    <cellStyle name="Check Cell 12" xfId="1147" xr:uid="{00000000-0005-0000-0000-000076040000}"/>
    <cellStyle name="Check Cell 12 2" xfId="1148" xr:uid="{00000000-0005-0000-0000-000077040000}"/>
    <cellStyle name="Check Cell 12_STR_BOQ_Dental College" xfId="1149" xr:uid="{00000000-0005-0000-0000-000078040000}"/>
    <cellStyle name="Check Cell 13" xfId="1150" xr:uid="{00000000-0005-0000-0000-000079040000}"/>
    <cellStyle name="Check Cell 13 2" xfId="1151" xr:uid="{00000000-0005-0000-0000-00007A040000}"/>
    <cellStyle name="Check Cell 13_STR_BOQ_Dental College" xfId="1152" xr:uid="{00000000-0005-0000-0000-00007B040000}"/>
    <cellStyle name="Check Cell 14" xfId="1153" xr:uid="{00000000-0005-0000-0000-00007C040000}"/>
    <cellStyle name="Check Cell 14 2" xfId="1154" xr:uid="{00000000-0005-0000-0000-00007D040000}"/>
    <cellStyle name="Check Cell 14_STR_BOQ_Dental College" xfId="1155" xr:uid="{00000000-0005-0000-0000-00007E040000}"/>
    <cellStyle name="Check Cell 15" xfId="1156" xr:uid="{00000000-0005-0000-0000-00007F040000}"/>
    <cellStyle name="Check Cell 15 2" xfId="1157" xr:uid="{00000000-0005-0000-0000-000080040000}"/>
    <cellStyle name="Check Cell 15_STR_BOQ_Dental College" xfId="1158" xr:uid="{00000000-0005-0000-0000-000081040000}"/>
    <cellStyle name="Check Cell 16" xfId="1159" xr:uid="{00000000-0005-0000-0000-000082040000}"/>
    <cellStyle name="Check Cell 16 2" xfId="1160" xr:uid="{00000000-0005-0000-0000-000083040000}"/>
    <cellStyle name="Check Cell 16_STR_BOQ_Dental College" xfId="1161" xr:uid="{00000000-0005-0000-0000-000084040000}"/>
    <cellStyle name="Check Cell 17" xfId="1162" xr:uid="{00000000-0005-0000-0000-000085040000}"/>
    <cellStyle name="Check Cell 17 2" xfId="1163" xr:uid="{00000000-0005-0000-0000-000086040000}"/>
    <cellStyle name="Check Cell 17_STR_BOQ_Dental College" xfId="1164" xr:uid="{00000000-0005-0000-0000-000087040000}"/>
    <cellStyle name="Check Cell 18" xfId="1165" xr:uid="{00000000-0005-0000-0000-000088040000}"/>
    <cellStyle name="Check Cell 18 2" xfId="1166" xr:uid="{00000000-0005-0000-0000-000089040000}"/>
    <cellStyle name="Check Cell 18_STR_BOQ_Dental College" xfId="1167" xr:uid="{00000000-0005-0000-0000-00008A040000}"/>
    <cellStyle name="Check Cell 19" xfId="1168" xr:uid="{00000000-0005-0000-0000-00008B040000}"/>
    <cellStyle name="Check Cell 2" xfId="1169" xr:uid="{00000000-0005-0000-0000-00008C040000}"/>
    <cellStyle name="Check Cell 2 2" xfId="1170" xr:uid="{00000000-0005-0000-0000-00008D040000}"/>
    <cellStyle name="Check Cell 2_STR_BOQ_Dental College" xfId="1171" xr:uid="{00000000-0005-0000-0000-00008E040000}"/>
    <cellStyle name="Check Cell 20" xfId="1172" xr:uid="{00000000-0005-0000-0000-00008F040000}"/>
    <cellStyle name="Check Cell 21" xfId="1173" xr:uid="{00000000-0005-0000-0000-000090040000}"/>
    <cellStyle name="Check Cell 22" xfId="1174" xr:uid="{00000000-0005-0000-0000-000091040000}"/>
    <cellStyle name="Check Cell 23" xfId="1175" xr:uid="{00000000-0005-0000-0000-000092040000}"/>
    <cellStyle name="Check Cell 24" xfId="1176" xr:uid="{00000000-0005-0000-0000-000093040000}"/>
    <cellStyle name="Check Cell 25" xfId="1177" xr:uid="{00000000-0005-0000-0000-000094040000}"/>
    <cellStyle name="Check Cell 26" xfId="1178" xr:uid="{00000000-0005-0000-0000-000095040000}"/>
    <cellStyle name="Check Cell 3" xfId="1179" xr:uid="{00000000-0005-0000-0000-000096040000}"/>
    <cellStyle name="Check Cell 3 2" xfId="1180" xr:uid="{00000000-0005-0000-0000-000097040000}"/>
    <cellStyle name="Check Cell 3_STR_BOQ_Dental College" xfId="1181" xr:uid="{00000000-0005-0000-0000-000098040000}"/>
    <cellStyle name="Check Cell 4" xfId="1182" xr:uid="{00000000-0005-0000-0000-000099040000}"/>
    <cellStyle name="Check Cell 4 2" xfId="1183" xr:uid="{00000000-0005-0000-0000-00009A040000}"/>
    <cellStyle name="Check Cell 4_STR_BOQ_Dental College" xfId="1184" xr:uid="{00000000-0005-0000-0000-00009B040000}"/>
    <cellStyle name="Check Cell 5" xfId="1185" xr:uid="{00000000-0005-0000-0000-00009C040000}"/>
    <cellStyle name="Check Cell 5 2" xfId="1186" xr:uid="{00000000-0005-0000-0000-00009D040000}"/>
    <cellStyle name="Check Cell 5_STR_BOQ_Dental College" xfId="1187" xr:uid="{00000000-0005-0000-0000-00009E040000}"/>
    <cellStyle name="Check Cell 6" xfId="1188" xr:uid="{00000000-0005-0000-0000-00009F040000}"/>
    <cellStyle name="Check Cell 6 2" xfId="1189" xr:uid="{00000000-0005-0000-0000-0000A0040000}"/>
    <cellStyle name="Check Cell 6_STR_BOQ_Dental College" xfId="1190" xr:uid="{00000000-0005-0000-0000-0000A1040000}"/>
    <cellStyle name="Check Cell 7" xfId="1191" xr:uid="{00000000-0005-0000-0000-0000A2040000}"/>
    <cellStyle name="Check Cell 7 2" xfId="1192" xr:uid="{00000000-0005-0000-0000-0000A3040000}"/>
    <cellStyle name="Check Cell 7_STR_BOQ_Dental College" xfId="1193" xr:uid="{00000000-0005-0000-0000-0000A4040000}"/>
    <cellStyle name="Check Cell 8" xfId="1194" xr:uid="{00000000-0005-0000-0000-0000A5040000}"/>
    <cellStyle name="Check Cell 8 2" xfId="1195" xr:uid="{00000000-0005-0000-0000-0000A6040000}"/>
    <cellStyle name="Check Cell 8_STR_BOQ_Dental College" xfId="1196" xr:uid="{00000000-0005-0000-0000-0000A7040000}"/>
    <cellStyle name="Check Cell 9" xfId="1197" xr:uid="{00000000-0005-0000-0000-0000A8040000}"/>
    <cellStyle name="Check Cell 9 2" xfId="1198" xr:uid="{00000000-0005-0000-0000-0000A9040000}"/>
    <cellStyle name="Check Cell 9_STR_BOQ_Dental College" xfId="1199" xr:uid="{00000000-0005-0000-0000-0000AA040000}"/>
    <cellStyle name="Comma 10" xfId="1200" xr:uid="{00000000-0005-0000-0000-0000AB040000}"/>
    <cellStyle name="Comma 10 2" xfId="1201" xr:uid="{00000000-0005-0000-0000-0000AC040000}"/>
    <cellStyle name="Comma 10 3" xfId="1202" xr:uid="{00000000-0005-0000-0000-0000AD040000}"/>
    <cellStyle name="Comma 10 3 2" xfId="2225" xr:uid="{4635EE83-0985-4450-83AC-2B43EC6D753B}"/>
    <cellStyle name="Comma 11" xfId="1203" xr:uid="{00000000-0005-0000-0000-0000AE040000}"/>
    <cellStyle name="Comma 12" xfId="1204" xr:uid="{00000000-0005-0000-0000-0000AF040000}"/>
    <cellStyle name="Comma 13" xfId="1205" xr:uid="{00000000-0005-0000-0000-0000B0040000}"/>
    <cellStyle name="Comma 14" xfId="1206" xr:uid="{00000000-0005-0000-0000-0000B1040000}"/>
    <cellStyle name="Comma 15" xfId="1207" xr:uid="{00000000-0005-0000-0000-0000B2040000}"/>
    <cellStyle name="Comma 16" xfId="1208" xr:uid="{00000000-0005-0000-0000-0000B3040000}"/>
    <cellStyle name="Comma 17" xfId="1209" xr:uid="{00000000-0005-0000-0000-0000B4040000}"/>
    <cellStyle name="Comma 18" xfId="1210" xr:uid="{00000000-0005-0000-0000-0000B5040000}"/>
    <cellStyle name="Comma 19" xfId="1211" xr:uid="{00000000-0005-0000-0000-0000B6040000}"/>
    <cellStyle name="Comma 2" xfId="4" xr:uid="{00000000-0005-0000-0000-0000B7040000}"/>
    <cellStyle name="Comma 2 2" xfId="1212" xr:uid="{00000000-0005-0000-0000-0000B8040000}"/>
    <cellStyle name="Comma 2 2 2" xfId="1213" xr:uid="{00000000-0005-0000-0000-0000B9040000}"/>
    <cellStyle name="Comma 2 3" xfId="1214" xr:uid="{00000000-0005-0000-0000-0000BA040000}"/>
    <cellStyle name="Comma 2 3 2" xfId="1215" xr:uid="{00000000-0005-0000-0000-0000BB040000}"/>
    <cellStyle name="Comma 2 4" xfId="1216" xr:uid="{00000000-0005-0000-0000-0000BC040000}"/>
    <cellStyle name="Comma 2_RIAHSB_elect BOQ_27.08.13" xfId="1217" xr:uid="{00000000-0005-0000-0000-0000BD040000}"/>
    <cellStyle name="Comma 20" xfId="1218" xr:uid="{00000000-0005-0000-0000-0000BE040000}"/>
    <cellStyle name="Comma 21" xfId="1219" xr:uid="{00000000-0005-0000-0000-0000BF040000}"/>
    <cellStyle name="Comma 22" xfId="1220" xr:uid="{00000000-0005-0000-0000-0000C0040000}"/>
    <cellStyle name="Comma 23" xfId="1221" xr:uid="{00000000-0005-0000-0000-0000C1040000}"/>
    <cellStyle name="Comma 23 2" xfId="1222" xr:uid="{00000000-0005-0000-0000-0000C2040000}"/>
    <cellStyle name="Comma 24" xfId="1223" xr:uid="{00000000-0005-0000-0000-0000C3040000}"/>
    <cellStyle name="Comma 3" xfId="1224" xr:uid="{00000000-0005-0000-0000-0000C4040000}"/>
    <cellStyle name="Comma 3 2" xfId="1225" xr:uid="{00000000-0005-0000-0000-0000C5040000}"/>
    <cellStyle name="Comma 3 3" xfId="1226" xr:uid="{00000000-0005-0000-0000-0000C6040000}"/>
    <cellStyle name="Comma 4" xfId="1227" xr:uid="{00000000-0005-0000-0000-0000C7040000}"/>
    <cellStyle name="Comma 4 2" xfId="1228" xr:uid="{00000000-0005-0000-0000-0000C8040000}"/>
    <cellStyle name="Comma 4 2 2" xfId="1229" xr:uid="{00000000-0005-0000-0000-0000C9040000}"/>
    <cellStyle name="Comma 4 3" xfId="1230" xr:uid="{00000000-0005-0000-0000-0000CA040000}"/>
    <cellStyle name="Comma 5" xfId="1231" xr:uid="{00000000-0005-0000-0000-0000CB040000}"/>
    <cellStyle name="Comma 6" xfId="1232" xr:uid="{00000000-0005-0000-0000-0000CC040000}"/>
    <cellStyle name="Comma 63" xfId="1233" xr:uid="{00000000-0005-0000-0000-0000CD040000}"/>
    <cellStyle name="Comma 63 2" xfId="2226" xr:uid="{2848631C-75BA-4BF9-B38F-39CA6F51E256}"/>
    <cellStyle name="Comma 7" xfId="1234" xr:uid="{00000000-0005-0000-0000-0000CE040000}"/>
    <cellStyle name="Comma 8" xfId="1235" xr:uid="{00000000-0005-0000-0000-0000CF040000}"/>
    <cellStyle name="Comma 8 2" xfId="1236" xr:uid="{00000000-0005-0000-0000-0000D0040000}"/>
    <cellStyle name="Comma 9" xfId="1237" xr:uid="{00000000-0005-0000-0000-0000D1040000}"/>
    <cellStyle name="Currency 2" xfId="1238" xr:uid="{00000000-0005-0000-0000-0000D2040000}"/>
    <cellStyle name="Custom - Style8" xfId="1239" xr:uid="{00000000-0005-0000-0000-0000D3040000}"/>
    <cellStyle name="Data   - Style2" xfId="1240" xr:uid="{00000000-0005-0000-0000-0000D4040000}"/>
    <cellStyle name="Eingabe 2" xfId="1241" xr:uid="{00000000-0005-0000-0000-0000D5040000}"/>
    <cellStyle name="Ergebnis 2" xfId="1242" xr:uid="{00000000-0005-0000-0000-0000D6040000}"/>
    <cellStyle name="Erklärender Text 2" xfId="1243" xr:uid="{00000000-0005-0000-0000-0000D7040000}"/>
    <cellStyle name="Euro" xfId="1244" xr:uid="{00000000-0005-0000-0000-0000D8040000}"/>
    <cellStyle name="Euro 2" xfId="1245" xr:uid="{00000000-0005-0000-0000-0000D9040000}"/>
    <cellStyle name="Euro 2 2" xfId="1246" xr:uid="{00000000-0005-0000-0000-0000DA040000}"/>
    <cellStyle name="Euro 2 2 2" xfId="1247" xr:uid="{00000000-0005-0000-0000-0000DB040000}"/>
    <cellStyle name="Euro 2 3" xfId="1248" xr:uid="{00000000-0005-0000-0000-0000DC040000}"/>
    <cellStyle name="Euro 3" xfId="1249" xr:uid="{00000000-0005-0000-0000-0000DD040000}"/>
    <cellStyle name="Euro 3 2" xfId="1250" xr:uid="{00000000-0005-0000-0000-0000DE040000}"/>
    <cellStyle name="Euro 4" xfId="1251" xr:uid="{00000000-0005-0000-0000-0000DF040000}"/>
    <cellStyle name="Euro 5" xfId="1252" xr:uid="{00000000-0005-0000-0000-0000E0040000}"/>
    <cellStyle name="Euro 5 2" xfId="1253" xr:uid="{00000000-0005-0000-0000-0000E1040000}"/>
    <cellStyle name="Explanatory Text 10" xfId="1254" xr:uid="{00000000-0005-0000-0000-0000E2040000}"/>
    <cellStyle name="Explanatory Text 10 2" xfId="1255" xr:uid="{00000000-0005-0000-0000-0000E3040000}"/>
    <cellStyle name="Explanatory Text 11" xfId="1256" xr:uid="{00000000-0005-0000-0000-0000E4040000}"/>
    <cellStyle name="Explanatory Text 11 2" xfId="1257" xr:uid="{00000000-0005-0000-0000-0000E5040000}"/>
    <cellStyle name="Explanatory Text 12" xfId="1258" xr:uid="{00000000-0005-0000-0000-0000E6040000}"/>
    <cellStyle name="Explanatory Text 12 2" xfId="1259" xr:uid="{00000000-0005-0000-0000-0000E7040000}"/>
    <cellStyle name="Explanatory Text 13" xfId="1260" xr:uid="{00000000-0005-0000-0000-0000E8040000}"/>
    <cellStyle name="Explanatory Text 13 2" xfId="1261" xr:uid="{00000000-0005-0000-0000-0000E9040000}"/>
    <cellStyle name="Explanatory Text 14" xfId="1262" xr:uid="{00000000-0005-0000-0000-0000EA040000}"/>
    <cellStyle name="Explanatory Text 14 2" xfId="1263" xr:uid="{00000000-0005-0000-0000-0000EB040000}"/>
    <cellStyle name="Explanatory Text 15" xfId="1264" xr:uid="{00000000-0005-0000-0000-0000EC040000}"/>
    <cellStyle name="Explanatory Text 15 2" xfId="1265" xr:uid="{00000000-0005-0000-0000-0000ED040000}"/>
    <cellStyle name="Explanatory Text 16" xfId="1266" xr:uid="{00000000-0005-0000-0000-0000EE040000}"/>
    <cellStyle name="Explanatory Text 16 2" xfId="1267" xr:uid="{00000000-0005-0000-0000-0000EF040000}"/>
    <cellStyle name="Explanatory Text 17" xfId="1268" xr:uid="{00000000-0005-0000-0000-0000F0040000}"/>
    <cellStyle name="Explanatory Text 17 2" xfId="1269" xr:uid="{00000000-0005-0000-0000-0000F1040000}"/>
    <cellStyle name="Explanatory Text 18" xfId="1270" xr:uid="{00000000-0005-0000-0000-0000F2040000}"/>
    <cellStyle name="Explanatory Text 18 2" xfId="1271" xr:uid="{00000000-0005-0000-0000-0000F3040000}"/>
    <cellStyle name="Explanatory Text 19" xfId="1272" xr:uid="{00000000-0005-0000-0000-0000F4040000}"/>
    <cellStyle name="Explanatory Text 2" xfId="1273" xr:uid="{00000000-0005-0000-0000-0000F5040000}"/>
    <cellStyle name="Explanatory Text 2 2" xfId="1274" xr:uid="{00000000-0005-0000-0000-0000F6040000}"/>
    <cellStyle name="Explanatory Text 20" xfId="1275" xr:uid="{00000000-0005-0000-0000-0000F7040000}"/>
    <cellStyle name="Explanatory Text 21" xfId="1276" xr:uid="{00000000-0005-0000-0000-0000F8040000}"/>
    <cellStyle name="Explanatory Text 22" xfId="1277" xr:uid="{00000000-0005-0000-0000-0000F9040000}"/>
    <cellStyle name="Explanatory Text 23" xfId="1278" xr:uid="{00000000-0005-0000-0000-0000FA040000}"/>
    <cellStyle name="Explanatory Text 24" xfId="1279" xr:uid="{00000000-0005-0000-0000-0000FB040000}"/>
    <cellStyle name="Explanatory Text 25" xfId="1280" xr:uid="{00000000-0005-0000-0000-0000FC040000}"/>
    <cellStyle name="Explanatory Text 26" xfId="1281" xr:uid="{00000000-0005-0000-0000-0000FD040000}"/>
    <cellStyle name="Explanatory Text 3" xfId="1282" xr:uid="{00000000-0005-0000-0000-0000FE040000}"/>
    <cellStyle name="Explanatory Text 3 2" xfId="1283" xr:uid="{00000000-0005-0000-0000-0000FF040000}"/>
    <cellStyle name="Explanatory Text 4" xfId="1284" xr:uid="{00000000-0005-0000-0000-000000050000}"/>
    <cellStyle name="Explanatory Text 4 2" xfId="1285" xr:uid="{00000000-0005-0000-0000-000001050000}"/>
    <cellStyle name="Explanatory Text 5" xfId="1286" xr:uid="{00000000-0005-0000-0000-000002050000}"/>
    <cellStyle name="Explanatory Text 5 2" xfId="1287" xr:uid="{00000000-0005-0000-0000-000003050000}"/>
    <cellStyle name="Explanatory Text 6" xfId="1288" xr:uid="{00000000-0005-0000-0000-000004050000}"/>
    <cellStyle name="Explanatory Text 6 2" xfId="1289" xr:uid="{00000000-0005-0000-0000-000005050000}"/>
    <cellStyle name="Explanatory Text 7" xfId="1290" xr:uid="{00000000-0005-0000-0000-000006050000}"/>
    <cellStyle name="Explanatory Text 7 2" xfId="1291" xr:uid="{00000000-0005-0000-0000-000007050000}"/>
    <cellStyle name="Explanatory Text 8" xfId="1292" xr:uid="{00000000-0005-0000-0000-000008050000}"/>
    <cellStyle name="Explanatory Text 8 2" xfId="1293" xr:uid="{00000000-0005-0000-0000-000009050000}"/>
    <cellStyle name="Explanatory Text 9" xfId="1294" xr:uid="{00000000-0005-0000-0000-00000A050000}"/>
    <cellStyle name="Explanatory Text 9 2" xfId="1295" xr:uid="{00000000-0005-0000-0000-00000B050000}"/>
    <cellStyle name="Good 10" xfId="1296" xr:uid="{00000000-0005-0000-0000-00000C050000}"/>
    <cellStyle name="Good 10 2" xfId="1297" xr:uid="{00000000-0005-0000-0000-00000D050000}"/>
    <cellStyle name="Good 11" xfId="1298" xr:uid="{00000000-0005-0000-0000-00000E050000}"/>
    <cellStyle name="Good 11 2" xfId="1299" xr:uid="{00000000-0005-0000-0000-00000F050000}"/>
    <cellStyle name="Good 12" xfId="1300" xr:uid="{00000000-0005-0000-0000-000010050000}"/>
    <cellStyle name="Good 12 2" xfId="1301" xr:uid="{00000000-0005-0000-0000-000011050000}"/>
    <cellStyle name="Good 13" xfId="1302" xr:uid="{00000000-0005-0000-0000-000012050000}"/>
    <cellStyle name="Good 13 2" xfId="1303" xr:uid="{00000000-0005-0000-0000-000013050000}"/>
    <cellStyle name="Good 14" xfId="1304" xr:uid="{00000000-0005-0000-0000-000014050000}"/>
    <cellStyle name="Good 14 2" xfId="1305" xr:uid="{00000000-0005-0000-0000-000015050000}"/>
    <cellStyle name="Good 15" xfId="1306" xr:uid="{00000000-0005-0000-0000-000016050000}"/>
    <cellStyle name="Good 15 2" xfId="1307" xr:uid="{00000000-0005-0000-0000-000017050000}"/>
    <cellStyle name="Good 16" xfId="1308" xr:uid="{00000000-0005-0000-0000-000018050000}"/>
    <cellStyle name="Good 16 2" xfId="1309" xr:uid="{00000000-0005-0000-0000-000019050000}"/>
    <cellStyle name="Good 17" xfId="1310" xr:uid="{00000000-0005-0000-0000-00001A050000}"/>
    <cellStyle name="Good 17 2" xfId="1311" xr:uid="{00000000-0005-0000-0000-00001B050000}"/>
    <cellStyle name="Good 18" xfId="1312" xr:uid="{00000000-0005-0000-0000-00001C050000}"/>
    <cellStyle name="Good 18 2" xfId="1313" xr:uid="{00000000-0005-0000-0000-00001D050000}"/>
    <cellStyle name="Good 19" xfId="1314" xr:uid="{00000000-0005-0000-0000-00001E050000}"/>
    <cellStyle name="Good 2" xfId="1315" xr:uid="{00000000-0005-0000-0000-00001F050000}"/>
    <cellStyle name="Good 2 2" xfId="1316" xr:uid="{00000000-0005-0000-0000-000020050000}"/>
    <cellStyle name="Good 20" xfId="1317" xr:uid="{00000000-0005-0000-0000-000021050000}"/>
    <cellStyle name="Good 21" xfId="1318" xr:uid="{00000000-0005-0000-0000-000022050000}"/>
    <cellStyle name="Good 22" xfId="1319" xr:uid="{00000000-0005-0000-0000-000023050000}"/>
    <cellStyle name="Good 23" xfId="1320" xr:uid="{00000000-0005-0000-0000-000024050000}"/>
    <cellStyle name="Good 24" xfId="1321" xr:uid="{00000000-0005-0000-0000-000025050000}"/>
    <cellStyle name="Good 25" xfId="1322" xr:uid="{00000000-0005-0000-0000-000026050000}"/>
    <cellStyle name="Good 26" xfId="1323" xr:uid="{00000000-0005-0000-0000-000027050000}"/>
    <cellStyle name="Good 3" xfId="1324" xr:uid="{00000000-0005-0000-0000-000028050000}"/>
    <cellStyle name="Good 3 2" xfId="1325" xr:uid="{00000000-0005-0000-0000-000029050000}"/>
    <cellStyle name="Good 4" xfId="1326" xr:uid="{00000000-0005-0000-0000-00002A050000}"/>
    <cellStyle name="Good 4 2" xfId="1327" xr:uid="{00000000-0005-0000-0000-00002B050000}"/>
    <cellStyle name="Good 5" xfId="1328" xr:uid="{00000000-0005-0000-0000-00002C050000}"/>
    <cellStyle name="Good 5 2" xfId="1329" xr:uid="{00000000-0005-0000-0000-00002D050000}"/>
    <cellStyle name="Good 6" xfId="1330" xr:uid="{00000000-0005-0000-0000-00002E050000}"/>
    <cellStyle name="Good 6 2" xfId="1331" xr:uid="{00000000-0005-0000-0000-00002F050000}"/>
    <cellStyle name="Good 7" xfId="1332" xr:uid="{00000000-0005-0000-0000-000030050000}"/>
    <cellStyle name="Good 7 2" xfId="1333" xr:uid="{00000000-0005-0000-0000-000031050000}"/>
    <cellStyle name="Good 8" xfId="1334" xr:uid="{00000000-0005-0000-0000-000032050000}"/>
    <cellStyle name="Good 8 2" xfId="1335" xr:uid="{00000000-0005-0000-0000-000033050000}"/>
    <cellStyle name="Good 9" xfId="1336" xr:uid="{00000000-0005-0000-0000-000034050000}"/>
    <cellStyle name="Good 9 2" xfId="1337" xr:uid="{00000000-0005-0000-0000-000035050000}"/>
    <cellStyle name="Gut 2" xfId="1338" xr:uid="{00000000-0005-0000-0000-000036050000}"/>
    <cellStyle name="Heading 1 10" xfId="1339" xr:uid="{00000000-0005-0000-0000-000037050000}"/>
    <cellStyle name="Heading 1 10 2" xfId="1340" xr:uid="{00000000-0005-0000-0000-000038050000}"/>
    <cellStyle name="Heading 1 11" xfId="1341" xr:uid="{00000000-0005-0000-0000-000039050000}"/>
    <cellStyle name="Heading 1 11 2" xfId="1342" xr:uid="{00000000-0005-0000-0000-00003A050000}"/>
    <cellStyle name="Heading 1 12" xfId="1343" xr:uid="{00000000-0005-0000-0000-00003B050000}"/>
    <cellStyle name="Heading 1 12 2" xfId="1344" xr:uid="{00000000-0005-0000-0000-00003C050000}"/>
    <cellStyle name="Heading 1 13" xfId="1345" xr:uid="{00000000-0005-0000-0000-00003D050000}"/>
    <cellStyle name="Heading 1 13 2" xfId="1346" xr:uid="{00000000-0005-0000-0000-00003E050000}"/>
    <cellStyle name="Heading 1 14" xfId="1347" xr:uid="{00000000-0005-0000-0000-00003F050000}"/>
    <cellStyle name="Heading 1 14 2" xfId="1348" xr:uid="{00000000-0005-0000-0000-000040050000}"/>
    <cellStyle name="Heading 1 15" xfId="1349" xr:uid="{00000000-0005-0000-0000-000041050000}"/>
    <cellStyle name="Heading 1 15 2" xfId="1350" xr:uid="{00000000-0005-0000-0000-000042050000}"/>
    <cellStyle name="Heading 1 16" xfId="1351" xr:uid="{00000000-0005-0000-0000-000043050000}"/>
    <cellStyle name="Heading 1 16 2" xfId="1352" xr:uid="{00000000-0005-0000-0000-000044050000}"/>
    <cellStyle name="Heading 1 17" xfId="1353" xr:uid="{00000000-0005-0000-0000-000045050000}"/>
    <cellStyle name="Heading 1 17 2" xfId="1354" xr:uid="{00000000-0005-0000-0000-000046050000}"/>
    <cellStyle name="Heading 1 18" xfId="1355" xr:uid="{00000000-0005-0000-0000-000047050000}"/>
    <cellStyle name="Heading 1 18 2" xfId="1356" xr:uid="{00000000-0005-0000-0000-000048050000}"/>
    <cellStyle name="Heading 1 19" xfId="1357" xr:uid="{00000000-0005-0000-0000-000049050000}"/>
    <cellStyle name="Heading 1 2" xfId="1358" xr:uid="{00000000-0005-0000-0000-00004A050000}"/>
    <cellStyle name="Heading 1 2 2" xfId="1359" xr:uid="{00000000-0005-0000-0000-00004B050000}"/>
    <cellStyle name="Heading 1 20" xfId="1360" xr:uid="{00000000-0005-0000-0000-00004C050000}"/>
    <cellStyle name="Heading 1 21" xfId="1361" xr:uid="{00000000-0005-0000-0000-00004D050000}"/>
    <cellStyle name="Heading 1 22" xfId="1362" xr:uid="{00000000-0005-0000-0000-00004E050000}"/>
    <cellStyle name="Heading 1 23" xfId="1363" xr:uid="{00000000-0005-0000-0000-00004F050000}"/>
    <cellStyle name="Heading 1 24" xfId="1364" xr:uid="{00000000-0005-0000-0000-000050050000}"/>
    <cellStyle name="Heading 1 25" xfId="1365" xr:uid="{00000000-0005-0000-0000-000051050000}"/>
    <cellStyle name="Heading 1 26" xfId="1366" xr:uid="{00000000-0005-0000-0000-000052050000}"/>
    <cellStyle name="Heading 1 3" xfId="1367" xr:uid="{00000000-0005-0000-0000-000053050000}"/>
    <cellStyle name="Heading 1 3 2" xfId="1368" xr:uid="{00000000-0005-0000-0000-000054050000}"/>
    <cellStyle name="Heading 1 4" xfId="1369" xr:uid="{00000000-0005-0000-0000-000055050000}"/>
    <cellStyle name="Heading 1 4 2" xfId="1370" xr:uid="{00000000-0005-0000-0000-000056050000}"/>
    <cellStyle name="Heading 1 5" xfId="1371" xr:uid="{00000000-0005-0000-0000-000057050000}"/>
    <cellStyle name="Heading 1 5 2" xfId="1372" xr:uid="{00000000-0005-0000-0000-000058050000}"/>
    <cellStyle name="Heading 1 6" xfId="1373" xr:uid="{00000000-0005-0000-0000-000059050000}"/>
    <cellStyle name="Heading 1 6 2" xfId="1374" xr:uid="{00000000-0005-0000-0000-00005A050000}"/>
    <cellStyle name="Heading 1 7" xfId="1375" xr:uid="{00000000-0005-0000-0000-00005B050000}"/>
    <cellStyle name="Heading 1 7 2" xfId="1376" xr:uid="{00000000-0005-0000-0000-00005C050000}"/>
    <cellStyle name="Heading 1 8" xfId="1377" xr:uid="{00000000-0005-0000-0000-00005D050000}"/>
    <cellStyle name="Heading 1 8 2" xfId="1378" xr:uid="{00000000-0005-0000-0000-00005E050000}"/>
    <cellStyle name="Heading 1 9" xfId="1379" xr:uid="{00000000-0005-0000-0000-00005F050000}"/>
    <cellStyle name="Heading 1 9 2" xfId="1380" xr:uid="{00000000-0005-0000-0000-000060050000}"/>
    <cellStyle name="Heading 2 10" xfId="1381" xr:uid="{00000000-0005-0000-0000-000061050000}"/>
    <cellStyle name="Heading 2 10 2" xfId="1382" xr:uid="{00000000-0005-0000-0000-000062050000}"/>
    <cellStyle name="Heading 2 11" xfId="1383" xr:uid="{00000000-0005-0000-0000-000063050000}"/>
    <cellStyle name="Heading 2 11 2" xfId="1384" xr:uid="{00000000-0005-0000-0000-000064050000}"/>
    <cellStyle name="Heading 2 12" xfId="1385" xr:uid="{00000000-0005-0000-0000-000065050000}"/>
    <cellStyle name="Heading 2 12 2" xfId="1386" xr:uid="{00000000-0005-0000-0000-000066050000}"/>
    <cellStyle name="Heading 2 13" xfId="1387" xr:uid="{00000000-0005-0000-0000-000067050000}"/>
    <cellStyle name="Heading 2 13 2" xfId="1388" xr:uid="{00000000-0005-0000-0000-000068050000}"/>
    <cellStyle name="Heading 2 14" xfId="1389" xr:uid="{00000000-0005-0000-0000-000069050000}"/>
    <cellStyle name="Heading 2 14 2" xfId="1390" xr:uid="{00000000-0005-0000-0000-00006A050000}"/>
    <cellStyle name="Heading 2 15" xfId="1391" xr:uid="{00000000-0005-0000-0000-00006B050000}"/>
    <cellStyle name="Heading 2 15 2" xfId="1392" xr:uid="{00000000-0005-0000-0000-00006C050000}"/>
    <cellStyle name="Heading 2 16" xfId="1393" xr:uid="{00000000-0005-0000-0000-00006D050000}"/>
    <cellStyle name="Heading 2 16 2" xfId="1394" xr:uid="{00000000-0005-0000-0000-00006E050000}"/>
    <cellStyle name="Heading 2 17" xfId="1395" xr:uid="{00000000-0005-0000-0000-00006F050000}"/>
    <cellStyle name="Heading 2 17 2" xfId="1396" xr:uid="{00000000-0005-0000-0000-000070050000}"/>
    <cellStyle name="Heading 2 18" xfId="1397" xr:uid="{00000000-0005-0000-0000-000071050000}"/>
    <cellStyle name="Heading 2 18 2" xfId="1398" xr:uid="{00000000-0005-0000-0000-000072050000}"/>
    <cellStyle name="Heading 2 19" xfId="1399" xr:uid="{00000000-0005-0000-0000-000073050000}"/>
    <cellStyle name="Heading 2 2" xfId="1400" xr:uid="{00000000-0005-0000-0000-000074050000}"/>
    <cellStyle name="Heading 2 2 2" xfId="1401" xr:uid="{00000000-0005-0000-0000-000075050000}"/>
    <cellStyle name="Heading 2 20" xfId="1402" xr:uid="{00000000-0005-0000-0000-000076050000}"/>
    <cellStyle name="Heading 2 21" xfId="1403" xr:uid="{00000000-0005-0000-0000-000077050000}"/>
    <cellStyle name="Heading 2 22" xfId="1404" xr:uid="{00000000-0005-0000-0000-000078050000}"/>
    <cellStyle name="Heading 2 23" xfId="1405" xr:uid="{00000000-0005-0000-0000-000079050000}"/>
    <cellStyle name="Heading 2 24" xfId="1406" xr:uid="{00000000-0005-0000-0000-00007A050000}"/>
    <cellStyle name="Heading 2 25" xfId="1407" xr:uid="{00000000-0005-0000-0000-00007B050000}"/>
    <cellStyle name="Heading 2 26" xfId="1408" xr:uid="{00000000-0005-0000-0000-00007C050000}"/>
    <cellStyle name="Heading 2 3" xfId="1409" xr:uid="{00000000-0005-0000-0000-00007D050000}"/>
    <cellStyle name="Heading 2 3 2" xfId="1410" xr:uid="{00000000-0005-0000-0000-00007E050000}"/>
    <cellStyle name="Heading 2 4" xfId="1411" xr:uid="{00000000-0005-0000-0000-00007F050000}"/>
    <cellStyle name="Heading 2 4 2" xfId="1412" xr:uid="{00000000-0005-0000-0000-000080050000}"/>
    <cellStyle name="Heading 2 5" xfId="1413" xr:uid="{00000000-0005-0000-0000-000081050000}"/>
    <cellStyle name="Heading 2 5 2" xfId="1414" xr:uid="{00000000-0005-0000-0000-000082050000}"/>
    <cellStyle name="Heading 2 6" xfId="1415" xr:uid="{00000000-0005-0000-0000-000083050000}"/>
    <cellStyle name="Heading 2 6 2" xfId="1416" xr:uid="{00000000-0005-0000-0000-000084050000}"/>
    <cellStyle name="Heading 2 7" xfId="1417" xr:uid="{00000000-0005-0000-0000-000085050000}"/>
    <cellStyle name="Heading 2 7 2" xfId="1418" xr:uid="{00000000-0005-0000-0000-000086050000}"/>
    <cellStyle name="Heading 2 8" xfId="1419" xr:uid="{00000000-0005-0000-0000-000087050000}"/>
    <cellStyle name="Heading 2 8 2" xfId="1420" xr:uid="{00000000-0005-0000-0000-000088050000}"/>
    <cellStyle name="Heading 2 9" xfId="1421" xr:uid="{00000000-0005-0000-0000-000089050000}"/>
    <cellStyle name="Heading 2 9 2" xfId="1422" xr:uid="{00000000-0005-0000-0000-00008A050000}"/>
    <cellStyle name="Heading 3 10" xfId="1423" xr:uid="{00000000-0005-0000-0000-00008B050000}"/>
    <cellStyle name="Heading 3 10 2" xfId="1424" xr:uid="{00000000-0005-0000-0000-00008C050000}"/>
    <cellStyle name="Heading 3 11" xfId="1425" xr:uid="{00000000-0005-0000-0000-00008D050000}"/>
    <cellStyle name="Heading 3 11 2" xfId="1426" xr:uid="{00000000-0005-0000-0000-00008E050000}"/>
    <cellStyle name="Heading 3 12" xfId="1427" xr:uid="{00000000-0005-0000-0000-00008F050000}"/>
    <cellStyle name="Heading 3 12 2" xfId="1428" xr:uid="{00000000-0005-0000-0000-000090050000}"/>
    <cellStyle name="Heading 3 13" xfId="1429" xr:uid="{00000000-0005-0000-0000-000091050000}"/>
    <cellStyle name="Heading 3 13 2" xfId="1430" xr:uid="{00000000-0005-0000-0000-000092050000}"/>
    <cellStyle name="Heading 3 14" xfId="1431" xr:uid="{00000000-0005-0000-0000-000093050000}"/>
    <cellStyle name="Heading 3 14 2" xfId="1432" xr:uid="{00000000-0005-0000-0000-000094050000}"/>
    <cellStyle name="Heading 3 15" xfId="1433" xr:uid="{00000000-0005-0000-0000-000095050000}"/>
    <cellStyle name="Heading 3 15 2" xfId="1434" xr:uid="{00000000-0005-0000-0000-000096050000}"/>
    <cellStyle name="Heading 3 16" xfId="1435" xr:uid="{00000000-0005-0000-0000-000097050000}"/>
    <cellStyle name="Heading 3 16 2" xfId="1436" xr:uid="{00000000-0005-0000-0000-000098050000}"/>
    <cellStyle name="Heading 3 17" xfId="1437" xr:uid="{00000000-0005-0000-0000-000099050000}"/>
    <cellStyle name="Heading 3 17 2" xfId="1438" xr:uid="{00000000-0005-0000-0000-00009A050000}"/>
    <cellStyle name="Heading 3 18" xfId="1439" xr:uid="{00000000-0005-0000-0000-00009B050000}"/>
    <cellStyle name="Heading 3 18 2" xfId="1440" xr:uid="{00000000-0005-0000-0000-00009C050000}"/>
    <cellStyle name="Heading 3 19" xfId="1441" xr:uid="{00000000-0005-0000-0000-00009D050000}"/>
    <cellStyle name="Heading 3 2" xfId="1442" xr:uid="{00000000-0005-0000-0000-00009E050000}"/>
    <cellStyle name="Heading 3 2 2" xfId="1443" xr:uid="{00000000-0005-0000-0000-00009F050000}"/>
    <cellStyle name="Heading 3 20" xfId="1444" xr:uid="{00000000-0005-0000-0000-0000A0050000}"/>
    <cellStyle name="Heading 3 21" xfId="1445" xr:uid="{00000000-0005-0000-0000-0000A1050000}"/>
    <cellStyle name="Heading 3 22" xfId="1446" xr:uid="{00000000-0005-0000-0000-0000A2050000}"/>
    <cellStyle name="Heading 3 23" xfId="1447" xr:uid="{00000000-0005-0000-0000-0000A3050000}"/>
    <cellStyle name="Heading 3 24" xfId="1448" xr:uid="{00000000-0005-0000-0000-0000A4050000}"/>
    <cellStyle name="Heading 3 25" xfId="1449" xr:uid="{00000000-0005-0000-0000-0000A5050000}"/>
    <cellStyle name="Heading 3 26" xfId="1450" xr:uid="{00000000-0005-0000-0000-0000A6050000}"/>
    <cellStyle name="Heading 3 3" xfId="1451" xr:uid="{00000000-0005-0000-0000-0000A7050000}"/>
    <cellStyle name="Heading 3 3 2" xfId="1452" xr:uid="{00000000-0005-0000-0000-0000A8050000}"/>
    <cellStyle name="Heading 3 4" xfId="1453" xr:uid="{00000000-0005-0000-0000-0000A9050000}"/>
    <cellStyle name="Heading 3 4 2" xfId="1454" xr:uid="{00000000-0005-0000-0000-0000AA050000}"/>
    <cellStyle name="Heading 3 5" xfId="1455" xr:uid="{00000000-0005-0000-0000-0000AB050000}"/>
    <cellStyle name="Heading 3 5 2" xfId="1456" xr:uid="{00000000-0005-0000-0000-0000AC050000}"/>
    <cellStyle name="Heading 3 6" xfId="1457" xr:uid="{00000000-0005-0000-0000-0000AD050000}"/>
    <cellStyle name="Heading 3 6 2" xfId="1458" xr:uid="{00000000-0005-0000-0000-0000AE050000}"/>
    <cellStyle name="Heading 3 7" xfId="1459" xr:uid="{00000000-0005-0000-0000-0000AF050000}"/>
    <cellStyle name="Heading 3 7 2" xfId="1460" xr:uid="{00000000-0005-0000-0000-0000B0050000}"/>
    <cellStyle name="Heading 3 8" xfId="1461" xr:uid="{00000000-0005-0000-0000-0000B1050000}"/>
    <cellStyle name="Heading 3 8 2" xfId="1462" xr:uid="{00000000-0005-0000-0000-0000B2050000}"/>
    <cellStyle name="Heading 3 9" xfId="1463" xr:uid="{00000000-0005-0000-0000-0000B3050000}"/>
    <cellStyle name="Heading 3 9 2" xfId="1464" xr:uid="{00000000-0005-0000-0000-0000B4050000}"/>
    <cellStyle name="Heading 4 10" xfId="1465" xr:uid="{00000000-0005-0000-0000-0000B5050000}"/>
    <cellStyle name="Heading 4 10 2" xfId="1466" xr:uid="{00000000-0005-0000-0000-0000B6050000}"/>
    <cellStyle name="Heading 4 11" xfId="1467" xr:uid="{00000000-0005-0000-0000-0000B7050000}"/>
    <cellStyle name="Heading 4 11 2" xfId="1468" xr:uid="{00000000-0005-0000-0000-0000B8050000}"/>
    <cellStyle name="Heading 4 12" xfId="1469" xr:uid="{00000000-0005-0000-0000-0000B9050000}"/>
    <cellStyle name="Heading 4 12 2" xfId="1470" xr:uid="{00000000-0005-0000-0000-0000BA050000}"/>
    <cellStyle name="Heading 4 13" xfId="1471" xr:uid="{00000000-0005-0000-0000-0000BB050000}"/>
    <cellStyle name="Heading 4 13 2" xfId="1472" xr:uid="{00000000-0005-0000-0000-0000BC050000}"/>
    <cellStyle name="Heading 4 14" xfId="1473" xr:uid="{00000000-0005-0000-0000-0000BD050000}"/>
    <cellStyle name="Heading 4 14 2" xfId="1474" xr:uid="{00000000-0005-0000-0000-0000BE050000}"/>
    <cellStyle name="Heading 4 15" xfId="1475" xr:uid="{00000000-0005-0000-0000-0000BF050000}"/>
    <cellStyle name="Heading 4 15 2" xfId="1476" xr:uid="{00000000-0005-0000-0000-0000C0050000}"/>
    <cellStyle name="Heading 4 16" xfId="1477" xr:uid="{00000000-0005-0000-0000-0000C1050000}"/>
    <cellStyle name="Heading 4 16 2" xfId="1478" xr:uid="{00000000-0005-0000-0000-0000C2050000}"/>
    <cellStyle name="Heading 4 17" xfId="1479" xr:uid="{00000000-0005-0000-0000-0000C3050000}"/>
    <cellStyle name="Heading 4 17 2" xfId="1480" xr:uid="{00000000-0005-0000-0000-0000C4050000}"/>
    <cellStyle name="Heading 4 18" xfId="1481" xr:uid="{00000000-0005-0000-0000-0000C5050000}"/>
    <cellStyle name="Heading 4 18 2" xfId="1482" xr:uid="{00000000-0005-0000-0000-0000C6050000}"/>
    <cellStyle name="Heading 4 19" xfId="1483" xr:uid="{00000000-0005-0000-0000-0000C7050000}"/>
    <cellStyle name="Heading 4 2" xfId="1484" xr:uid="{00000000-0005-0000-0000-0000C8050000}"/>
    <cellStyle name="Heading 4 2 2" xfId="1485" xr:uid="{00000000-0005-0000-0000-0000C9050000}"/>
    <cellStyle name="Heading 4 20" xfId="1486" xr:uid="{00000000-0005-0000-0000-0000CA050000}"/>
    <cellStyle name="Heading 4 21" xfId="1487" xr:uid="{00000000-0005-0000-0000-0000CB050000}"/>
    <cellStyle name="Heading 4 22" xfId="1488" xr:uid="{00000000-0005-0000-0000-0000CC050000}"/>
    <cellStyle name="Heading 4 23" xfId="1489" xr:uid="{00000000-0005-0000-0000-0000CD050000}"/>
    <cellStyle name="Heading 4 24" xfId="1490" xr:uid="{00000000-0005-0000-0000-0000CE050000}"/>
    <cellStyle name="Heading 4 25" xfId="1491" xr:uid="{00000000-0005-0000-0000-0000CF050000}"/>
    <cellStyle name="Heading 4 26" xfId="1492" xr:uid="{00000000-0005-0000-0000-0000D0050000}"/>
    <cellStyle name="Heading 4 3" xfId="1493" xr:uid="{00000000-0005-0000-0000-0000D1050000}"/>
    <cellStyle name="Heading 4 3 2" xfId="1494" xr:uid="{00000000-0005-0000-0000-0000D2050000}"/>
    <cellStyle name="Heading 4 4" xfId="1495" xr:uid="{00000000-0005-0000-0000-0000D3050000}"/>
    <cellStyle name="Heading 4 4 2" xfId="1496" xr:uid="{00000000-0005-0000-0000-0000D4050000}"/>
    <cellStyle name="Heading 4 5" xfId="1497" xr:uid="{00000000-0005-0000-0000-0000D5050000}"/>
    <cellStyle name="Heading 4 5 2" xfId="1498" xr:uid="{00000000-0005-0000-0000-0000D6050000}"/>
    <cellStyle name="Heading 4 6" xfId="1499" xr:uid="{00000000-0005-0000-0000-0000D7050000}"/>
    <cellStyle name="Heading 4 6 2" xfId="1500" xr:uid="{00000000-0005-0000-0000-0000D8050000}"/>
    <cellStyle name="Heading 4 7" xfId="1501" xr:uid="{00000000-0005-0000-0000-0000D9050000}"/>
    <cellStyle name="Heading 4 7 2" xfId="1502" xr:uid="{00000000-0005-0000-0000-0000DA050000}"/>
    <cellStyle name="Heading 4 8" xfId="1503" xr:uid="{00000000-0005-0000-0000-0000DB050000}"/>
    <cellStyle name="Heading 4 8 2" xfId="1504" xr:uid="{00000000-0005-0000-0000-0000DC050000}"/>
    <cellStyle name="Heading 4 9" xfId="1505" xr:uid="{00000000-0005-0000-0000-0000DD050000}"/>
    <cellStyle name="Heading 4 9 2" xfId="1506" xr:uid="{00000000-0005-0000-0000-0000DE050000}"/>
    <cellStyle name="Input 10" xfId="1507" xr:uid="{00000000-0005-0000-0000-0000DF050000}"/>
    <cellStyle name="Input 10 2" xfId="1508" xr:uid="{00000000-0005-0000-0000-0000E0050000}"/>
    <cellStyle name="Input 10_STR_BOQ_Dental College" xfId="1509" xr:uid="{00000000-0005-0000-0000-0000E1050000}"/>
    <cellStyle name="Input 11" xfId="1510" xr:uid="{00000000-0005-0000-0000-0000E2050000}"/>
    <cellStyle name="Input 11 2" xfId="1511" xr:uid="{00000000-0005-0000-0000-0000E3050000}"/>
    <cellStyle name="Input 11_STR_BOQ_Dental College" xfId="1512" xr:uid="{00000000-0005-0000-0000-0000E4050000}"/>
    <cellStyle name="Input 12" xfId="1513" xr:uid="{00000000-0005-0000-0000-0000E5050000}"/>
    <cellStyle name="Input 12 2" xfId="1514" xr:uid="{00000000-0005-0000-0000-0000E6050000}"/>
    <cellStyle name="Input 12_STR_BOQ_Dental College" xfId="1515" xr:uid="{00000000-0005-0000-0000-0000E7050000}"/>
    <cellStyle name="Input 13" xfId="1516" xr:uid="{00000000-0005-0000-0000-0000E8050000}"/>
    <cellStyle name="Input 13 2" xfId="1517" xr:uid="{00000000-0005-0000-0000-0000E9050000}"/>
    <cellStyle name="Input 13_STR_BOQ_Dental College" xfId="1518" xr:uid="{00000000-0005-0000-0000-0000EA050000}"/>
    <cellStyle name="Input 14" xfId="1519" xr:uid="{00000000-0005-0000-0000-0000EB050000}"/>
    <cellStyle name="Input 14 2" xfId="1520" xr:uid="{00000000-0005-0000-0000-0000EC050000}"/>
    <cellStyle name="Input 14_STR_BOQ_Dental College" xfId="1521" xr:uid="{00000000-0005-0000-0000-0000ED050000}"/>
    <cellStyle name="Input 15" xfId="1522" xr:uid="{00000000-0005-0000-0000-0000EE050000}"/>
    <cellStyle name="Input 15 2" xfId="1523" xr:uid="{00000000-0005-0000-0000-0000EF050000}"/>
    <cellStyle name="Input 15_STR_BOQ_Dental College" xfId="1524" xr:uid="{00000000-0005-0000-0000-0000F0050000}"/>
    <cellStyle name="Input 16" xfId="1525" xr:uid="{00000000-0005-0000-0000-0000F1050000}"/>
    <cellStyle name="Input 16 2" xfId="1526" xr:uid="{00000000-0005-0000-0000-0000F2050000}"/>
    <cellStyle name="Input 16_STR_BOQ_Dental College" xfId="1527" xr:uid="{00000000-0005-0000-0000-0000F3050000}"/>
    <cellStyle name="Input 17" xfId="1528" xr:uid="{00000000-0005-0000-0000-0000F4050000}"/>
    <cellStyle name="Input 17 2" xfId="1529" xr:uid="{00000000-0005-0000-0000-0000F5050000}"/>
    <cellStyle name="Input 17_STR_BOQ_Dental College" xfId="1530" xr:uid="{00000000-0005-0000-0000-0000F6050000}"/>
    <cellStyle name="Input 18" xfId="1531" xr:uid="{00000000-0005-0000-0000-0000F7050000}"/>
    <cellStyle name="Input 18 2" xfId="1532" xr:uid="{00000000-0005-0000-0000-0000F8050000}"/>
    <cellStyle name="Input 18_STR_BOQ_Dental College" xfId="1533" xr:uid="{00000000-0005-0000-0000-0000F9050000}"/>
    <cellStyle name="Input 19" xfId="1534" xr:uid="{00000000-0005-0000-0000-0000FA050000}"/>
    <cellStyle name="Input 2" xfId="1535" xr:uid="{00000000-0005-0000-0000-0000FB050000}"/>
    <cellStyle name="Input 2 2" xfId="1536" xr:uid="{00000000-0005-0000-0000-0000FC050000}"/>
    <cellStyle name="Input 2_STR_BOQ_Dental College" xfId="1537" xr:uid="{00000000-0005-0000-0000-0000FD050000}"/>
    <cellStyle name="Input 20" xfId="1538" xr:uid="{00000000-0005-0000-0000-0000FE050000}"/>
    <cellStyle name="Input 21" xfId="1539" xr:uid="{00000000-0005-0000-0000-0000FF050000}"/>
    <cellStyle name="Input 22" xfId="1540" xr:uid="{00000000-0005-0000-0000-000000060000}"/>
    <cellStyle name="Input 23" xfId="1541" xr:uid="{00000000-0005-0000-0000-000001060000}"/>
    <cellStyle name="Input 24" xfId="1542" xr:uid="{00000000-0005-0000-0000-000002060000}"/>
    <cellStyle name="Input 25" xfId="1543" xr:uid="{00000000-0005-0000-0000-000003060000}"/>
    <cellStyle name="Input 26" xfId="3" xr:uid="{00000000-0005-0000-0000-000004060000}"/>
    <cellStyle name="Input 26 2" xfId="1544" xr:uid="{00000000-0005-0000-0000-000005060000}"/>
    <cellStyle name="Input 3" xfId="1545" xr:uid="{00000000-0005-0000-0000-000006060000}"/>
    <cellStyle name="Input 3 2" xfId="1546" xr:uid="{00000000-0005-0000-0000-000007060000}"/>
    <cellStyle name="Input 3_STR_BOQ_Dental College" xfId="1547" xr:uid="{00000000-0005-0000-0000-000008060000}"/>
    <cellStyle name="Input 4" xfId="1548" xr:uid="{00000000-0005-0000-0000-000009060000}"/>
    <cellStyle name="Input 4 2" xfId="1549" xr:uid="{00000000-0005-0000-0000-00000A060000}"/>
    <cellStyle name="Input 4_STR_BOQ_Dental College" xfId="1550" xr:uid="{00000000-0005-0000-0000-00000B060000}"/>
    <cellStyle name="Input 5" xfId="1551" xr:uid="{00000000-0005-0000-0000-00000C060000}"/>
    <cellStyle name="Input 5 2" xfId="1552" xr:uid="{00000000-0005-0000-0000-00000D060000}"/>
    <cellStyle name="Input 5_STR_BOQ_Dental College" xfId="1553" xr:uid="{00000000-0005-0000-0000-00000E060000}"/>
    <cellStyle name="Input 6" xfId="1554" xr:uid="{00000000-0005-0000-0000-00000F060000}"/>
    <cellStyle name="Input 6 2" xfId="1555" xr:uid="{00000000-0005-0000-0000-000010060000}"/>
    <cellStyle name="Input 6_STR_BOQ_Dental College" xfId="1556" xr:uid="{00000000-0005-0000-0000-000011060000}"/>
    <cellStyle name="Input 7" xfId="1557" xr:uid="{00000000-0005-0000-0000-000012060000}"/>
    <cellStyle name="Input 7 2" xfId="1558" xr:uid="{00000000-0005-0000-0000-000013060000}"/>
    <cellStyle name="Input 7_STR_BOQ_Dental College" xfId="1559" xr:uid="{00000000-0005-0000-0000-000014060000}"/>
    <cellStyle name="Input 8" xfId="1560" xr:uid="{00000000-0005-0000-0000-000015060000}"/>
    <cellStyle name="Input 8 2" xfId="1561" xr:uid="{00000000-0005-0000-0000-000016060000}"/>
    <cellStyle name="Input 8_STR_BOQ_Dental College" xfId="1562" xr:uid="{00000000-0005-0000-0000-000017060000}"/>
    <cellStyle name="Input 9" xfId="1563" xr:uid="{00000000-0005-0000-0000-000018060000}"/>
    <cellStyle name="Input 9 2" xfId="1564" xr:uid="{00000000-0005-0000-0000-000019060000}"/>
    <cellStyle name="Input 9_STR_BOQ_Dental College" xfId="1565" xr:uid="{00000000-0005-0000-0000-00001A060000}"/>
    <cellStyle name="Labels - Style3" xfId="1566" xr:uid="{00000000-0005-0000-0000-00001B060000}"/>
    <cellStyle name="Linked Cell 10" xfId="1567" xr:uid="{00000000-0005-0000-0000-00001C060000}"/>
    <cellStyle name="Linked Cell 10 2" xfId="1568" xr:uid="{00000000-0005-0000-0000-00001D060000}"/>
    <cellStyle name="Linked Cell 10_STR_BOQ_Dental College" xfId="1569" xr:uid="{00000000-0005-0000-0000-00001E060000}"/>
    <cellStyle name="Linked Cell 11" xfId="1570" xr:uid="{00000000-0005-0000-0000-00001F060000}"/>
    <cellStyle name="Linked Cell 11 2" xfId="1571" xr:uid="{00000000-0005-0000-0000-000020060000}"/>
    <cellStyle name="Linked Cell 11_STR_BOQ_Dental College" xfId="1572" xr:uid="{00000000-0005-0000-0000-000021060000}"/>
    <cellStyle name="Linked Cell 12" xfId="1573" xr:uid="{00000000-0005-0000-0000-000022060000}"/>
    <cellStyle name="Linked Cell 12 2" xfId="1574" xr:uid="{00000000-0005-0000-0000-000023060000}"/>
    <cellStyle name="Linked Cell 12_STR_BOQ_Dental College" xfId="1575" xr:uid="{00000000-0005-0000-0000-000024060000}"/>
    <cellStyle name="Linked Cell 13" xfId="1576" xr:uid="{00000000-0005-0000-0000-000025060000}"/>
    <cellStyle name="Linked Cell 13 2" xfId="1577" xr:uid="{00000000-0005-0000-0000-000026060000}"/>
    <cellStyle name="Linked Cell 13_STR_BOQ_Dental College" xfId="1578" xr:uid="{00000000-0005-0000-0000-000027060000}"/>
    <cellStyle name="Linked Cell 14" xfId="1579" xr:uid="{00000000-0005-0000-0000-000028060000}"/>
    <cellStyle name="Linked Cell 14 2" xfId="1580" xr:uid="{00000000-0005-0000-0000-000029060000}"/>
    <cellStyle name="Linked Cell 14_STR_BOQ_Dental College" xfId="1581" xr:uid="{00000000-0005-0000-0000-00002A060000}"/>
    <cellStyle name="Linked Cell 15" xfId="1582" xr:uid="{00000000-0005-0000-0000-00002B060000}"/>
    <cellStyle name="Linked Cell 15 2" xfId="1583" xr:uid="{00000000-0005-0000-0000-00002C060000}"/>
    <cellStyle name="Linked Cell 15_STR_BOQ_Dental College" xfId="1584" xr:uid="{00000000-0005-0000-0000-00002D060000}"/>
    <cellStyle name="Linked Cell 16" xfId="1585" xr:uid="{00000000-0005-0000-0000-00002E060000}"/>
    <cellStyle name="Linked Cell 16 2" xfId="1586" xr:uid="{00000000-0005-0000-0000-00002F060000}"/>
    <cellStyle name="Linked Cell 16_STR_BOQ_Dental College" xfId="1587" xr:uid="{00000000-0005-0000-0000-000030060000}"/>
    <cellStyle name="Linked Cell 17" xfId="1588" xr:uid="{00000000-0005-0000-0000-000031060000}"/>
    <cellStyle name="Linked Cell 17 2" xfId="1589" xr:uid="{00000000-0005-0000-0000-000032060000}"/>
    <cellStyle name="Linked Cell 17_STR_BOQ_Dental College" xfId="1590" xr:uid="{00000000-0005-0000-0000-000033060000}"/>
    <cellStyle name="Linked Cell 18" xfId="1591" xr:uid="{00000000-0005-0000-0000-000034060000}"/>
    <cellStyle name="Linked Cell 18 2" xfId="1592" xr:uid="{00000000-0005-0000-0000-000035060000}"/>
    <cellStyle name="Linked Cell 18_STR_BOQ_Dental College" xfId="1593" xr:uid="{00000000-0005-0000-0000-000036060000}"/>
    <cellStyle name="Linked Cell 19" xfId="1594" xr:uid="{00000000-0005-0000-0000-000037060000}"/>
    <cellStyle name="Linked Cell 2" xfId="1595" xr:uid="{00000000-0005-0000-0000-000038060000}"/>
    <cellStyle name="Linked Cell 2 2" xfId="1596" xr:uid="{00000000-0005-0000-0000-000039060000}"/>
    <cellStyle name="Linked Cell 2_STR_BOQ_Dental College" xfId="1597" xr:uid="{00000000-0005-0000-0000-00003A060000}"/>
    <cellStyle name="Linked Cell 20" xfId="1598" xr:uid="{00000000-0005-0000-0000-00003B060000}"/>
    <cellStyle name="Linked Cell 21" xfId="1599" xr:uid="{00000000-0005-0000-0000-00003C060000}"/>
    <cellStyle name="Linked Cell 22" xfId="1600" xr:uid="{00000000-0005-0000-0000-00003D060000}"/>
    <cellStyle name="Linked Cell 23" xfId="1601" xr:uid="{00000000-0005-0000-0000-00003E060000}"/>
    <cellStyle name="Linked Cell 24" xfId="1602" xr:uid="{00000000-0005-0000-0000-00003F060000}"/>
    <cellStyle name="Linked Cell 25" xfId="1603" xr:uid="{00000000-0005-0000-0000-000040060000}"/>
    <cellStyle name="Linked Cell 26" xfId="1604" xr:uid="{00000000-0005-0000-0000-000041060000}"/>
    <cellStyle name="Linked Cell 3" xfId="1605" xr:uid="{00000000-0005-0000-0000-000042060000}"/>
    <cellStyle name="Linked Cell 3 2" xfId="1606" xr:uid="{00000000-0005-0000-0000-000043060000}"/>
    <cellStyle name="Linked Cell 3_STR_BOQ_Dental College" xfId="1607" xr:uid="{00000000-0005-0000-0000-000044060000}"/>
    <cellStyle name="Linked Cell 4" xfId="1608" xr:uid="{00000000-0005-0000-0000-000045060000}"/>
    <cellStyle name="Linked Cell 4 2" xfId="1609" xr:uid="{00000000-0005-0000-0000-000046060000}"/>
    <cellStyle name="Linked Cell 4_STR_BOQ_Dental College" xfId="1610" xr:uid="{00000000-0005-0000-0000-000047060000}"/>
    <cellStyle name="Linked Cell 5" xfId="1611" xr:uid="{00000000-0005-0000-0000-000048060000}"/>
    <cellStyle name="Linked Cell 5 2" xfId="1612" xr:uid="{00000000-0005-0000-0000-000049060000}"/>
    <cellStyle name="Linked Cell 5_STR_BOQ_Dental College" xfId="1613" xr:uid="{00000000-0005-0000-0000-00004A060000}"/>
    <cellStyle name="Linked Cell 6" xfId="1614" xr:uid="{00000000-0005-0000-0000-00004B060000}"/>
    <cellStyle name="Linked Cell 6 2" xfId="1615" xr:uid="{00000000-0005-0000-0000-00004C060000}"/>
    <cellStyle name="Linked Cell 6_STR_BOQ_Dental College" xfId="1616" xr:uid="{00000000-0005-0000-0000-00004D060000}"/>
    <cellStyle name="Linked Cell 7" xfId="1617" xr:uid="{00000000-0005-0000-0000-00004E060000}"/>
    <cellStyle name="Linked Cell 7 2" xfId="1618" xr:uid="{00000000-0005-0000-0000-00004F060000}"/>
    <cellStyle name="Linked Cell 7_STR_BOQ_Dental College" xfId="1619" xr:uid="{00000000-0005-0000-0000-000050060000}"/>
    <cellStyle name="Linked Cell 8" xfId="1620" xr:uid="{00000000-0005-0000-0000-000051060000}"/>
    <cellStyle name="Linked Cell 8 2" xfId="1621" xr:uid="{00000000-0005-0000-0000-000052060000}"/>
    <cellStyle name="Linked Cell 8_STR_BOQ_Dental College" xfId="1622" xr:uid="{00000000-0005-0000-0000-000053060000}"/>
    <cellStyle name="Linked Cell 9" xfId="1623" xr:uid="{00000000-0005-0000-0000-000054060000}"/>
    <cellStyle name="Linked Cell 9 2" xfId="1624" xr:uid="{00000000-0005-0000-0000-000055060000}"/>
    <cellStyle name="Linked Cell 9_STR_BOQ_Dental College" xfId="1625" xr:uid="{00000000-0005-0000-0000-000056060000}"/>
    <cellStyle name="Neutral 10" xfId="1626" xr:uid="{00000000-0005-0000-0000-000057060000}"/>
    <cellStyle name="Neutral 10 2" xfId="1627" xr:uid="{00000000-0005-0000-0000-000058060000}"/>
    <cellStyle name="Neutral 11" xfId="1628" xr:uid="{00000000-0005-0000-0000-000059060000}"/>
    <cellStyle name="Neutral 11 2" xfId="1629" xr:uid="{00000000-0005-0000-0000-00005A060000}"/>
    <cellStyle name="Neutral 12" xfId="1630" xr:uid="{00000000-0005-0000-0000-00005B060000}"/>
    <cellStyle name="Neutral 12 2" xfId="1631" xr:uid="{00000000-0005-0000-0000-00005C060000}"/>
    <cellStyle name="Neutral 13" xfId="1632" xr:uid="{00000000-0005-0000-0000-00005D060000}"/>
    <cellStyle name="Neutral 13 2" xfId="1633" xr:uid="{00000000-0005-0000-0000-00005E060000}"/>
    <cellStyle name="Neutral 14" xfId="1634" xr:uid="{00000000-0005-0000-0000-00005F060000}"/>
    <cellStyle name="Neutral 14 2" xfId="1635" xr:uid="{00000000-0005-0000-0000-000060060000}"/>
    <cellStyle name="Neutral 15" xfId="1636" xr:uid="{00000000-0005-0000-0000-000061060000}"/>
    <cellStyle name="Neutral 15 2" xfId="1637" xr:uid="{00000000-0005-0000-0000-000062060000}"/>
    <cellStyle name="Neutral 16" xfId="1638" xr:uid="{00000000-0005-0000-0000-000063060000}"/>
    <cellStyle name="Neutral 16 2" xfId="1639" xr:uid="{00000000-0005-0000-0000-000064060000}"/>
    <cellStyle name="Neutral 17" xfId="1640" xr:uid="{00000000-0005-0000-0000-000065060000}"/>
    <cellStyle name="Neutral 17 2" xfId="1641" xr:uid="{00000000-0005-0000-0000-000066060000}"/>
    <cellStyle name="Neutral 18" xfId="1642" xr:uid="{00000000-0005-0000-0000-000067060000}"/>
    <cellStyle name="Neutral 18 2" xfId="1643" xr:uid="{00000000-0005-0000-0000-000068060000}"/>
    <cellStyle name="Neutral 19" xfId="1644" xr:uid="{00000000-0005-0000-0000-000069060000}"/>
    <cellStyle name="Neutral 2" xfId="1645" xr:uid="{00000000-0005-0000-0000-00006A060000}"/>
    <cellStyle name="Neutral 2 2" xfId="1646" xr:uid="{00000000-0005-0000-0000-00006B060000}"/>
    <cellStyle name="Neutral 20" xfId="1647" xr:uid="{00000000-0005-0000-0000-00006C060000}"/>
    <cellStyle name="Neutral 21" xfId="1648" xr:uid="{00000000-0005-0000-0000-00006D060000}"/>
    <cellStyle name="Neutral 22" xfId="1649" xr:uid="{00000000-0005-0000-0000-00006E060000}"/>
    <cellStyle name="Neutral 23" xfId="1650" xr:uid="{00000000-0005-0000-0000-00006F060000}"/>
    <cellStyle name="Neutral 24" xfId="1651" xr:uid="{00000000-0005-0000-0000-000070060000}"/>
    <cellStyle name="Neutral 25" xfId="1652" xr:uid="{00000000-0005-0000-0000-000071060000}"/>
    <cellStyle name="Neutral 26" xfId="1653" xr:uid="{00000000-0005-0000-0000-000072060000}"/>
    <cellStyle name="Neutral 3" xfId="1654" xr:uid="{00000000-0005-0000-0000-000073060000}"/>
    <cellStyle name="Neutral 3 2" xfId="1655" xr:uid="{00000000-0005-0000-0000-000074060000}"/>
    <cellStyle name="Neutral 4" xfId="1656" xr:uid="{00000000-0005-0000-0000-000075060000}"/>
    <cellStyle name="Neutral 4 2" xfId="1657" xr:uid="{00000000-0005-0000-0000-000076060000}"/>
    <cellStyle name="Neutral 5" xfId="1658" xr:uid="{00000000-0005-0000-0000-000077060000}"/>
    <cellStyle name="Neutral 5 2" xfId="1659" xr:uid="{00000000-0005-0000-0000-000078060000}"/>
    <cellStyle name="Neutral 6" xfId="1660" xr:uid="{00000000-0005-0000-0000-000079060000}"/>
    <cellStyle name="Neutral 6 2" xfId="1661" xr:uid="{00000000-0005-0000-0000-00007A060000}"/>
    <cellStyle name="Neutral 7" xfId="1662" xr:uid="{00000000-0005-0000-0000-00007B060000}"/>
    <cellStyle name="Neutral 7 2" xfId="1663" xr:uid="{00000000-0005-0000-0000-00007C060000}"/>
    <cellStyle name="Neutral 8" xfId="1664" xr:uid="{00000000-0005-0000-0000-00007D060000}"/>
    <cellStyle name="Neutral 8 2" xfId="1665" xr:uid="{00000000-0005-0000-0000-00007E060000}"/>
    <cellStyle name="Neutral 9" xfId="1666" xr:uid="{00000000-0005-0000-0000-00007F060000}"/>
    <cellStyle name="Neutral 9 2" xfId="1667" xr:uid="{00000000-0005-0000-0000-000080060000}"/>
    <cellStyle name="Normal" xfId="0" builtinId="0"/>
    <cellStyle name="Normal 10" xfId="1668" xr:uid="{00000000-0005-0000-0000-000082060000}"/>
    <cellStyle name="Normal 103" xfId="1669" xr:uid="{00000000-0005-0000-0000-000083060000}"/>
    <cellStyle name="Normal 104" xfId="1670" xr:uid="{00000000-0005-0000-0000-000084060000}"/>
    <cellStyle name="Normal 105" xfId="1671" xr:uid="{00000000-0005-0000-0000-000085060000}"/>
    <cellStyle name="Normal 107" xfId="1672" xr:uid="{00000000-0005-0000-0000-000086060000}"/>
    <cellStyle name="Normal 11" xfId="1673" xr:uid="{00000000-0005-0000-0000-000087060000}"/>
    <cellStyle name="Normal 11 2" xfId="1674" xr:uid="{00000000-0005-0000-0000-000088060000}"/>
    <cellStyle name="Normal 12" xfId="1675" xr:uid="{00000000-0005-0000-0000-000089060000}"/>
    <cellStyle name="Normal 13" xfId="1676" xr:uid="{00000000-0005-0000-0000-00008A060000}"/>
    <cellStyle name="Normal 14" xfId="1677" xr:uid="{00000000-0005-0000-0000-00008B060000}"/>
    <cellStyle name="Normal 15" xfId="1678" xr:uid="{00000000-0005-0000-0000-00008C060000}"/>
    <cellStyle name="Normal 16" xfId="1679" xr:uid="{00000000-0005-0000-0000-00008D060000}"/>
    <cellStyle name="Normal 17" xfId="1680" xr:uid="{00000000-0005-0000-0000-00008E060000}"/>
    <cellStyle name="Normal 18" xfId="1681" xr:uid="{00000000-0005-0000-0000-00008F060000}"/>
    <cellStyle name="Normal 19" xfId="1682" xr:uid="{00000000-0005-0000-0000-000090060000}"/>
    <cellStyle name="Normal 2" xfId="1683" xr:uid="{00000000-0005-0000-0000-000091060000}"/>
    <cellStyle name="Normal 2 10" xfId="1684" xr:uid="{00000000-0005-0000-0000-000092060000}"/>
    <cellStyle name="Normal 2 2" xfId="2" xr:uid="{00000000-0005-0000-0000-000093060000}"/>
    <cellStyle name="Normal 2 3" xfId="1685" xr:uid="{00000000-0005-0000-0000-000094060000}"/>
    <cellStyle name="Normal 2 4" xfId="1686" xr:uid="{00000000-0005-0000-0000-000095060000}"/>
    <cellStyle name="Normal 2 5" xfId="1687" xr:uid="{00000000-0005-0000-0000-000096060000}"/>
    <cellStyle name="Normal 2_Lift BOQ_10 07 13" xfId="1688" xr:uid="{00000000-0005-0000-0000-000097060000}"/>
    <cellStyle name="Normal 20" xfId="1689" xr:uid="{00000000-0005-0000-0000-000098060000}"/>
    <cellStyle name="Normal 21" xfId="1690" xr:uid="{00000000-0005-0000-0000-000099060000}"/>
    <cellStyle name="Normal 22" xfId="1691" xr:uid="{00000000-0005-0000-0000-00009A060000}"/>
    <cellStyle name="Normal 23" xfId="1692" xr:uid="{00000000-0005-0000-0000-00009B060000}"/>
    <cellStyle name="Normal 24" xfId="1693" xr:uid="{00000000-0005-0000-0000-00009C060000}"/>
    <cellStyle name="Normal 25" xfId="1694" xr:uid="{00000000-0005-0000-0000-00009D060000}"/>
    <cellStyle name="Normal 26" xfId="1695" xr:uid="{00000000-0005-0000-0000-00009E060000}"/>
    <cellStyle name="Normal 27" xfId="1696" xr:uid="{00000000-0005-0000-0000-00009F060000}"/>
    <cellStyle name="Normal 28" xfId="1697" xr:uid="{00000000-0005-0000-0000-0000A0060000}"/>
    <cellStyle name="Normal 29" xfId="1698" xr:uid="{00000000-0005-0000-0000-0000A1060000}"/>
    <cellStyle name="Normal 3" xfId="1699" xr:uid="{00000000-0005-0000-0000-0000A2060000}"/>
    <cellStyle name="Normal 3 10" xfId="1700" xr:uid="{00000000-0005-0000-0000-0000A3060000}"/>
    <cellStyle name="Normal 3 11" xfId="1701" xr:uid="{00000000-0005-0000-0000-0000A4060000}"/>
    <cellStyle name="Normal 3 12" xfId="1702" xr:uid="{00000000-0005-0000-0000-0000A5060000}"/>
    <cellStyle name="Normal 3 13" xfId="1703" xr:uid="{00000000-0005-0000-0000-0000A6060000}"/>
    <cellStyle name="Normal 3 14" xfId="1704" xr:uid="{00000000-0005-0000-0000-0000A7060000}"/>
    <cellStyle name="Normal 3 15" xfId="1705" xr:uid="{00000000-0005-0000-0000-0000A8060000}"/>
    <cellStyle name="Normal 3 16" xfId="1706" xr:uid="{00000000-0005-0000-0000-0000A9060000}"/>
    <cellStyle name="Normal 3 17" xfId="1707" xr:uid="{00000000-0005-0000-0000-0000AA060000}"/>
    <cellStyle name="Normal 3 18" xfId="1708" xr:uid="{00000000-0005-0000-0000-0000AB060000}"/>
    <cellStyle name="Normal 3 19" xfId="1709" xr:uid="{00000000-0005-0000-0000-0000AC060000}"/>
    <cellStyle name="Normal 3 2" xfId="1710" xr:uid="{00000000-0005-0000-0000-0000AD060000}"/>
    <cellStyle name="Normal 3 2 2" xfId="1711" xr:uid="{00000000-0005-0000-0000-0000AE060000}"/>
    <cellStyle name="Normal 3 20" xfId="1712" xr:uid="{00000000-0005-0000-0000-0000AF060000}"/>
    <cellStyle name="Normal 3 21" xfId="1713" xr:uid="{00000000-0005-0000-0000-0000B0060000}"/>
    <cellStyle name="Normal 3 22" xfId="1714" xr:uid="{00000000-0005-0000-0000-0000B1060000}"/>
    <cellStyle name="Normal 3 23" xfId="1715" xr:uid="{00000000-0005-0000-0000-0000B2060000}"/>
    <cellStyle name="Normal 3 24" xfId="1716" xr:uid="{00000000-0005-0000-0000-0000B3060000}"/>
    <cellStyle name="Normal 3 25" xfId="1717" xr:uid="{00000000-0005-0000-0000-0000B4060000}"/>
    <cellStyle name="Normal 3 26" xfId="1718" xr:uid="{00000000-0005-0000-0000-0000B5060000}"/>
    <cellStyle name="Normal 3 3" xfId="1719" xr:uid="{00000000-0005-0000-0000-0000B6060000}"/>
    <cellStyle name="Normal 3 4" xfId="1720" xr:uid="{00000000-0005-0000-0000-0000B7060000}"/>
    <cellStyle name="Normal 3 5" xfId="1721" xr:uid="{00000000-0005-0000-0000-0000B8060000}"/>
    <cellStyle name="Normal 3 6" xfId="1722" xr:uid="{00000000-0005-0000-0000-0000B9060000}"/>
    <cellStyle name="Normal 3 7" xfId="1723" xr:uid="{00000000-0005-0000-0000-0000BA060000}"/>
    <cellStyle name="Normal 3 8" xfId="1724" xr:uid="{00000000-0005-0000-0000-0000BB060000}"/>
    <cellStyle name="Normal 3 9" xfId="1725" xr:uid="{00000000-0005-0000-0000-0000BC060000}"/>
    <cellStyle name="Normal 3_Lift BOQ_10 07 13" xfId="1726" xr:uid="{00000000-0005-0000-0000-0000BD060000}"/>
    <cellStyle name="Normal 30" xfId="1727" xr:uid="{00000000-0005-0000-0000-0000BE060000}"/>
    <cellStyle name="Normal 34" xfId="2228" xr:uid="{A3018779-044F-4450-B15A-F6DFF2A7083C}"/>
    <cellStyle name="Normal 4" xfId="1728" xr:uid="{00000000-0005-0000-0000-0000BF060000}"/>
    <cellStyle name="Normal 4 10" xfId="1729" xr:uid="{00000000-0005-0000-0000-0000C0060000}"/>
    <cellStyle name="Normal 4 11" xfId="1730" xr:uid="{00000000-0005-0000-0000-0000C1060000}"/>
    <cellStyle name="Normal 4 12" xfId="1731" xr:uid="{00000000-0005-0000-0000-0000C2060000}"/>
    <cellStyle name="Normal 4 13" xfId="1732" xr:uid="{00000000-0005-0000-0000-0000C3060000}"/>
    <cellStyle name="Normal 4 14" xfId="1733" xr:uid="{00000000-0005-0000-0000-0000C4060000}"/>
    <cellStyle name="Normal 4 15" xfId="1734" xr:uid="{00000000-0005-0000-0000-0000C5060000}"/>
    <cellStyle name="Normal 4 16" xfId="1735" xr:uid="{00000000-0005-0000-0000-0000C6060000}"/>
    <cellStyle name="Normal 4 17" xfId="1736" xr:uid="{00000000-0005-0000-0000-0000C7060000}"/>
    <cellStyle name="Normal 4 18" xfId="1737" xr:uid="{00000000-0005-0000-0000-0000C8060000}"/>
    <cellStyle name="Normal 4 19" xfId="1738" xr:uid="{00000000-0005-0000-0000-0000C9060000}"/>
    <cellStyle name="Normal 4 2" xfId="1739" xr:uid="{00000000-0005-0000-0000-0000CA060000}"/>
    <cellStyle name="Normal 4 2 2" xfId="1740" xr:uid="{00000000-0005-0000-0000-0000CB060000}"/>
    <cellStyle name="Normal 4 20" xfId="1741" xr:uid="{00000000-0005-0000-0000-0000CC060000}"/>
    <cellStyle name="Normal 4 21" xfId="1742" xr:uid="{00000000-0005-0000-0000-0000CD060000}"/>
    <cellStyle name="Normal 4 22" xfId="1743" xr:uid="{00000000-0005-0000-0000-0000CE060000}"/>
    <cellStyle name="Normal 4 22 2" xfId="1744" xr:uid="{00000000-0005-0000-0000-0000CF060000}"/>
    <cellStyle name="Normal 4 23" xfId="1745" xr:uid="{00000000-0005-0000-0000-0000D0060000}"/>
    <cellStyle name="Normal 4 24" xfId="1746" xr:uid="{00000000-0005-0000-0000-0000D1060000}"/>
    <cellStyle name="Normal 4 25" xfId="1747" xr:uid="{00000000-0005-0000-0000-0000D2060000}"/>
    <cellStyle name="Normal 4 26" xfId="1748" xr:uid="{00000000-0005-0000-0000-0000D3060000}"/>
    <cellStyle name="Normal 4 3" xfId="1749" xr:uid="{00000000-0005-0000-0000-0000D4060000}"/>
    <cellStyle name="Normal 4 4" xfId="1750" xr:uid="{00000000-0005-0000-0000-0000D5060000}"/>
    <cellStyle name="Normal 4 5" xfId="1751" xr:uid="{00000000-0005-0000-0000-0000D6060000}"/>
    <cellStyle name="Normal 4 6" xfId="1752" xr:uid="{00000000-0005-0000-0000-0000D7060000}"/>
    <cellStyle name="Normal 4 7" xfId="1753" xr:uid="{00000000-0005-0000-0000-0000D8060000}"/>
    <cellStyle name="Normal 4 8" xfId="1754" xr:uid="{00000000-0005-0000-0000-0000D9060000}"/>
    <cellStyle name="Normal 4 9" xfId="1755" xr:uid="{00000000-0005-0000-0000-0000DA060000}"/>
    <cellStyle name="Normal 4_BOQ-matrix-str" xfId="1756" xr:uid="{00000000-0005-0000-0000-0000DB060000}"/>
    <cellStyle name="Normal 45" xfId="1757" xr:uid="{00000000-0005-0000-0000-0000DC060000}"/>
    <cellStyle name="Normal 5" xfId="1758" xr:uid="{00000000-0005-0000-0000-0000DD060000}"/>
    <cellStyle name="Normal 5 2" xfId="1759" xr:uid="{00000000-0005-0000-0000-0000DE060000}"/>
    <cellStyle name="Normal 5 3" xfId="1760" xr:uid="{00000000-0005-0000-0000-0000DF060000}"/>
    <cellStyle name="Normal 5 4" xfId="1761" xr:uid="{00000000-0005-0000-0000-0000E0060000}"/>
    <cellStyle name="Normal 5_Lift BOQ_10 07 13" xfId="1762" xr:uid="{00000000-0005-0000-0000-0000E1060000}"/>
    <cellStyle name="Normal 50" xfId="1763" xr:uid="{00000000-0005-0000-0000-0000E2060000}"/>
    <cellStyle name="Normal 6" xfId="1764" xr:uid="{00000000-0005-0000-0000-0000E3060000}"/>
    <cellStyle name="Normal 6 2" xfId="1765" xr:uid="{00000000-0005-0000-0000-0000E4060000}"/>
    <cellStyle name="Normal 6 3" xfId="1766" xr:uid="{00000000-0005-0000-0000-0000E5060000}"/>
    <cellStyle name="Normal 61" xfId="1767" xr:uid="{00000000-0005-0000-0000-0000E6060000}"/>
    <cellStyle name="Normal 66" xfId="1768" xr:uid="{00000000-0005-0000-0000-0000E7060000}"/>
    <cellStyle name="Normal 67" xfId="1769" xr:uid="{00000000-0005-0000-0000-0000E8060000}"/>
    <cellStyle name="Normal 69" xfId="1770" xr:uid="{00000000-0005-0000-0000-0000E9060000}"/>
    <cellStyle name="Normal 7" xfId="1771" xr:uid="{00000000-0005-0000-0000-0000EA060000}"/>
    <cellStyle name="Normal 7 2" xfId="1772" xr:uid="{00000000-0005-0000-0000-0000EB060000}"/>
    <cellStyle name="Normal 77" xfId="1773" xr:uid="{00000000-0005-0000-0000-0000EC060000}"/>
    <cellStyle name="Normal 8" xfId="1774" xr:uid="{00000000-0005-0000-0000-0000ED060000}"/>
    <cellStyle name="Normal 8 2" xfId="1775" xr:uid="{00000000-0005-0000-0000-0000EE060000}"/>
    <cellStyle name="Normal 9" xfId="1776" xr:uid="{00000000-0005-0000-0000-0000EF060000}"/>
    <cellStyle name="Normal 9 2" xfId="1777" xr:uid="{00000000-0005-0000-0000-0000F0060000}"/>
    <cellStyle name="Normal 97" xfId="1778" xr:uid="{00000000-0005-0000-0000-0000F1060000}"/>
    <cellStyle name="Normal 98" xfId="1779" xr:uid="{00000000-0005-0000-0000-0000F2060000}"/>
    <cellStyle name="Normal_Sheet1" xfId="1" xr:uid="{00000000-0005-0000-0000-0000F3060000}"/>
    <cellStyle name="Normal_Sheet1 3" xfId="2227" xr:uid="{980AE6E3-4BBA-4BD0-91EE-4D04AF4CACB8}"/>
    <cellStyle name="Note 10" xfId="1780" xr:uid="{00000000-0005-0000-0000-0000F4060000}"/>
    <cellStyle name="Note 10 2" xfId="1781" xr:uid="{00000000-0005-0000-0000-0000F5060000}"/>
    <cellStyle name="Note 10_STR_BOQ_Dental College" xfId="1782" xr:uid="{00000000-0005-0000-0000-0000F6060000}"/>
    <cellStyle name="Note 11" xfId="1783" xr:uid="{00000000-0005-0000-0000-0000F7060000}"/>
    <cellStyle name="Note 11 2" xfId="1784" xr:uid="{00000000-0005-0000-0000-0000F8060000}"/>
    <cellStyle name="Note 11_STR_BOQ_Dental College" xfId="1785" xr:uid="{00000000-0005-0000-0000-0000F9060000}"/>
    <cellStyle name="Note 12" xfId="1786" xr:uid="{00000000-0005-0000-0000-0000FA060000}"/>
    <cellStyle name="Note 12 2" xfId="1787" xr:uid="{00000000-0005-0000-0000-0000FB060000}"/>
    <cellStyle name="Note 12_STR_BOQ_Dental College" xfId="1788" xr:uid="{00000000-0005-0000-0000-0000FC060000}"/>
    <cellStyle name="Note 13" xfId="1789" xr:uid="{00000000-0005-0000-0000-0000FD060000}"/>
    <cellStyle name="Note 13 2" xfId="1790" xr:uid="{00000000-0005-0000-0000-0000FE060000}"/>
    <cellStyle name="Note 13_STR_BOQ_Dental College" xfId="1791" xr:uid="{00000000-0005-0000-0000-0000FF060000}"/>
    <cellStyle name="Note 14" xfId="1792" xr:uid="{00000000-0005-0000-0000-000000070000}"/>
    <cellStyle name="Note 14 2" xfId="1793" xr:uid="{00000000-0005-0000-0000-000001070000}"/>
    <cellStyle name="Note 14_STR_BOQ_Dental College" xfId="1794" xr:uid="{00000000-0005-0000-0000-000002070000}"/>
    <cellStyle name="Note 15" xfId="1795" xr:uid="{00000000-0005-0000-0000-000003070000}"/>
    <cellStyle name="Note 15 2" xfId="1796" xr:uid="{00000000-0005-0000-0000-000004070000}"/>
    <cellStyle name="Note 15_STR_BOQ_Dental College" xfId="1797" xr:uid="{00000000-0005-0000-0000-000005070000}"/>
    <cellStyle name="Note 16" xfId="1798" xr:uid="{00000000-0005-0000-0000-000006070000}"/>
    <cellStyle name="Note 16 2" xfId="1799" xr:uid="{00000000-0005-0000-0000-000007070000}"/>
    <cellStyle name="Note 16_STR_BOQ_Dental College" xfId="1800" xr:uid="{00000000-0005-0000-0000-000008070000}"/>
    <cellStyle name="Note 17" xfId="1801" xr:uid="{00000000-0005-0000-0000-000009070000}"/>
    <cellStyle name="Note 17 2" xfId="1802" xr:uid="{00000000-0005-0000-0000-00000A070000}"/>
    <cellStyle name="Note 17_STR_BOQ_Dental College" xfId="1803" xr:uid="{00000000-0005-0000-0000-00000B070000}"/>
    <cellStyle name="Note 18" xfId="1804" xr:uid="{00000000-0005-0000-0000-00000C070000}"/>
    <cellStyle name="Note 18 2" xfId="1805" xr:uid="{00000000-0005-0000-0000-00000D070000}"/>
    <cellStyle name="Note 18_STR_BOQ_Dental College" xfId="1806" xr:uid="{00000000-0005-0000-0000-00000E070000}"/>
    <cellStyle name="Note 19" xfId="1807" xr:uid="{00000000-0005-0000-0000-00000F070000}"/>
    <cellStyle name="Note 2" xfId="1808" xr:uid="{00000000-0005-0000-0000-000010070000}"/>
    <cellStyle name="Note 2 2" xfId="1809" xr:uid="{00000000-0005-0000-0000-000011070000}"/>
    <cellStyle name="Note 2_STR_BOQ_Dental College" xfId="1810" xr:uid="{00000000-0005-0000-0000-000012070000}"/>
    <cellStyle name="Note 20" xfId="1811" xr:uid="{00000000-0005-0000-0000-000013070000}"/>
    <cellStyle name="Note 21" xfId="1812" xr:uid="{00000000-0005-0000-0000-000014070000}"/>
    <cellStyle name="Note 22" xfId="1813" xr:uid="{00000000-0005-0000-0000-000015070000}"/>
    <cellStyle name="Note 23" xfId="1814" xr:uid="{00000000-0005-0000-0000-000016070000}"/>
    <cellStyle name="Note 24" xfId="1815" xr:uid="{00000000-0005-0000-0000-000017070000}"/>
    <cellStyle name="Note 25" xfId="1816" xr:uid="{00000000-0005-0000-0000-000018070000}"/>
    <cellStyle name="Note 26" xfId="1817" xr:uid="{00000000-0005-0000-0000-000019070000}"/>
    <cellStyle name="Note 3" xfId="1818" xr:uid="{00000000-0005-0000-0000-00001A070000}"/>
    <cellStyle name="Note 3 2" xfId="1819" xr:uid="{00000000-0005-0000-0000-00001B070000}"/>
    <cellStyle name="Note 3_STR_BOQ_Dental College" xfId="1820" xr:uid="{00000000-0005-0000-0000-00001C070000}"/>
    <cellStyle name="Note 4" xfId="1821" xr:uid="{00000000-0005-0000-0000-00001D070000}"/>
    <cellStyle name="Note 4 2" xfId="1822" xr:uid="{00000000-0005-0000-0000-00001E070000}"/>
    <cellStyle name="Note 4_STR_BOQ_Dental College" xfId="1823" xr:uid="{00000000-0005-0000-0000-00001F070000}"/>
    <cellStyle name="Note 5" xfId="1824" xr:uid="{00000000-0005-0000-0000-000020070000}"/>
    <cellStyle name="Note 5 2" xfId="1825" xr:uid="{00000000-0005-0000-0000-000021070000}"/>
    <cellStyle name="Note 5_STR_BOQ_Dental College" xfId="1826" xr:uid="{00000000-0005-0000-0000-000022070000}"/>
    <cellStyle name="Note 6" xfId="1827" xr:uid="{00000000-0005-0000-0000-000023070000}"/>
    <cellStyle name="Note 6 2" xfId="1828" xr:uid="{00000000-0005-0000-0000-000024070000}"/>
    <cellStyle name="Note 6_STR_BOQ_Dental College" xfId="1829" xr:uid="{00000000-0005-0000-0000-000025070000}"/>
    <cellStyle name="Note 7" xfId="1830" xr:uid="{00000000-0005-0000-0000-000026070000}"/>
    <cellStyle name="Note 7 2" xfId="1831" xr:uid="{00000000-0005-0000-0000-000027070000}"/>
    <cellStyle name="Note 7_STR_BOQ_Dental College" xfId="1832" xr:uid="{00000000-0005-0000-0000-000028070000}"/>
    <cellStyle name="Note 8" xfId="1833" xr:uid="{00000000-0005-0000-0000-000029070000}"/>
    <cellStyle name="Note 8 2" xfId="1834" xr:uid="{00000000-0005-0000-0000-00002A070000}"/>
    <cellStyle name="Note 8_STR_BOQ_Dental College" xfId="1835" xr:uid="{00000000-0005-0000-0000-00002B070000}"/>
    <cellStyle name="Note 9" xfId="1836" xr:uid="{00000000-0005-0000-0000-00002C070000}"/>
    <cellStyle name="Note 9 2" xfId="1837" xr:uid="{00000000-0005-0000-0000-00002D070000}"/>
    <cellStyle name="Note 9_STR_BOQ_Dental College" xfId="1838" xr:uid="{00000000-0005-0000-0000-00002E070000}"/>
    <cellStyle name="Notiz 2" xfId="1839" xr:uid="{00000000-0005-0000-0000-00002F070000}"/>
    <cellStyle name="Notiz 2 2" xfId="1840" xr:uid="{00000000-0005-0000-0000-000030070000}"/>
    <cellStyle name="Output 10" xfId="1841" xr:uid="{00000000-0005-0000-0000-000031070000}"/>
    <cellStyle name="Output 10 2" xfId="1842" xr:uid="{00000000-0005-0000-0000-000032070000}"/>
    <cellStyle name="Output 10_STR_BOQ_Dental College" xfId="1843" xr:uid="{00000000-0005-0000-0000-000033070000}"/>
    <cellStyle name="Output 11" xfId="1844" xr:uid="{00000000-0005-0000-0000-000034070000}"/>
    <cellStyle name="Output 11 2" xfId="1845" xr:uid="{00000000-0005-0000-0000-000035070000}"/>
    <cellStyle name="Output 11_STR_BOQ_Dental College" xfId="1846" xr:uid="{00000000-0005-0000-0000-000036070000}"/>
    <cellStyle name="Output 12" xfId="1847" xr:uid="{00000000-0005-0000-0000-000037070000}"/>
    <cellStyle name="Output 12 2" xfId="1848" xr:uid="{00000000-0005-0000-0000-000038070000}"/>
    <cellStyle name="Output 12_STR_BOQ_Dental College" xfId="1849" xr:uid="{00000000-0005-0000-0000-000039070000}"/>
    <cellStyle name="Output 13" xfId="1850" xr:uid="{00000000-0005-0000-0000-00003A070000}"/>
    <cellStyle name="Output 13 2" xfId="1851" xr:uid="{00000000-0005-0000-0000-00003B070000}"/>
    <cellStyle name="Output 13_STR_BOQ_Dental College" xfId="1852" xr:uid="{00000000-0005-0000-0000-00003C070000}"/>
    <cellStyle name="Output 14" xfId="1853" xr:uid="{00000000-0005-0000-0000-00003D070000}"/>
    <cellStyle name="Output 14 2" xfId="1854" xr:uid="{00000000-0005-0000-0000-00003E070000}"/>
    <cellStyle name="Output 14_STR_BOQ_Dental College" xfId="1855" xr:uid="{00000000-0005-0000-0000-00003F070000}"/>
    <cellStyle name="Output 15" xfId="1856" xr:uid="{00000000-0005-0000-0000-000040070000}"/>
    <cellStyle name="Output 15 2" xfId="1857" xr:uid="{00000000-0005-0000-0000-000041070000}"/>
    <cellStyle name="Output 15_STR_BOQ_Dental College" xfId="1858" xr:uid="{00000000-0005-0000-0000-000042070000}"/>
    <cellStyle name="Output 16" xfId="1859" xr:uid="{00000000-0005-0000-0000-000043070000}"/>
    <cellStyle name="Output 16 2" xfId="1860" xr:uid="{00000000-0005-0000-0000-000044070000}"/>
    <cellStyle name="Output 16_STR_BOQ_Dental College" xfId="1861" xr:uid="{00000000-0005-0000-0000-000045070000}"/>
    <cellStyle name="Output 17" xfId="1862" xr:uid="{00000000-0005-0000-0000-000046070000}"/>
    <cellStyle name="Output 17 2" xfId="1863" xr:uid="{00000000-0005-0000-0000-000047070000}"/>
    <cellStyle name="Output 17_STR_BOQ_Dental College" xfId="1864" xr:uid="{00000000-0005-0000-0000-000048070000}"/>
    <cellStyle name="Output 18" xfId="1865" xr:uid="{00000000-0005-0000-0000-000049070000}"/>
    <cellStyle name="Output 18 2" xfId="1866" xr:uid="{00000000-0005-0000-0000-00004A070000}"/>
    <cellStyle name="Output 18_STR_BOQ_Dental College" xfId="1867" xr:uid="{00000000-0005-0000-0000-00004B070000}"/>
    <cellStyle name="Output 19" xfId="1868" xr:uid="{00000000-0005-0000-0000-00004C070000}"/>
    <cellStyle name="Output 2" xfId="1869" xr:uid="{00000000-0005-0000-0000-00004D070000}"/>
    <cellStyle name="Output 2 2" xfId="1870" xr:uid="{00000000-0005-0000-0000-00004E070000}"/>
    <cellStyle name="Output 2_STR_BOQ_Dental College" xfId="1871" xr:uid="{00000000-0005-0000-0000-00004F070000}"/>
    <cellStyle name="Output 20" xfId="1872" xr:uid="{00000000-0005-0000-0000-000050070000}"/>
    <cellStyle name="Output 21" xfId="1873" xr:uid="{00000000-0005-0000-0000-000051070000}"/>
    <cellStyle name="Output 22" xfId="1874" xr:uid="{00000000-0005-0000-0000-000052070000}"/>
    <cellStyle name="Output 23" xfId="1875" xr:uid="{00000000-0005-0000-0000-000053070000}"/>
    <cellStyle name="Output 24" xfId="1876" xr:uid="{00000000-0005-0000-0000-000054070000}"/>
    <cellStyle name="Output 25" xfId="1877" xr:uid="{00000000-0005-0000-0000-000055070000}"/>
    <cellStyle name="Output 26" xfId="1878" xr:uid="{00000000-0005-0000-0000-000056070000}"/>
    <cellStyle name="Output 3" xfId="1879" xr:uid="{00000000-0005-0000-0000-000057070000}"/>
    <cellStyle name="Output 3 2" xfId="1880" xr:uid="{00000000-0005-0000-0000-000058070000}"/>
    <cellStyle name="Output 3_STR_BOQ_Dental College" xfId="1881" xr:uid="{00000000-0005-0000-0000-000059070000}"/>
    <cellStyle name="Output 4" xfId="1882" xr:uid="{00000000-0005-0000-0000-00005A070000}"/>
    <cellStyle name="Output 4 2" xfId="1883" xr:uid="{00000000-0005-0000-0000-00005B070000}"/>
    <cellStyle name="Output 4_STR_BOQ_Dental College" xfId="1884" xr:uid="{00000000-0005-0000-0000-00005C070000}"/>
    <cellStyle name="Output 5" xfId="1885" xr:uid="{00000000-0005-0000-0000-00005D070000}"/>
    <cellStyle name="Output 5 2" xfId="1886" xr:uid="{00000000-0005-0000-0000-00005E070000}"/>
    <cellStyle name="Output 5_STR_BOQ_Dental College" xfId="1887" xr:uid="{00000000-0005-0000-0000-00005F070000}"/>
    <cellStyle name="Output 6" xfId="1888" xr:uid="{00000000-0005-0000-0000-000060070000}"/>
    <cellStyle name="Output 6 2" xfId="1889" xr:uid="{00000000-0005-0000-0000-000061070000}"/>
    <cellStyle name="Output 6_STR_BOQ_Dental College" xfId="1890" xr:uid="{00000000-0005-0000-0000-000062070000}"/>
    <cellStyle name="Output 7" xfId="1891" xr:uid="{00000000-0005-0000-0000-000063070000}"/>
    <cellStyle name="Output 7 2" xfId="1892" xr:uid="{00000000-0005-0000-0000-000064070000}"/>
    <cellStyle name="Output 7_STR_BOQ_Dental College" xfId="1893" xr:uid="{00000000-0005-0000-0000-000065070000}"/>
    <cellStyle name="Output 8" xfId="1894" xr:uid="{00000000-0005-0000-0000-000066070000}"/>
    <cellStyle name="Output 8 2" xfId="1895" xr:uid="{00000000-0005-0000-0000-000067070000}"/>
    <cellStyle name="Output 8_STR_BOQ_Dental College" xfId="1896" xr:uid="{00000000-0005-0000-0000-000068070000}"/>
    <cellStyle name="Output 9" xfId="1897" xr:uid="{00000000-0005-0000-0000-000069070000}"/>
    <cellStyle name="Output 9 2" xfId="1898" xr:uid="{00000000-0005-0000-0000-00006A070000}"/>
    <cellStyle name="Output 9_STR_BOQ_Dental College" xfId="1899" xr:uid="{00000000-0005-0000-0000-00006B070000}"/>
    <cellStyle name="Percent 2" xfId="1900" xr:uid="{00000000-0005-0000-0000-00006C070000}"/>
    <cellStyle name="Percent 2 2" xfId="1901" xr:uid="{00000000-0005-0000-0000-00006D070000}"/>
    <cellStyle name="Prozent 2" xfId="1902" xr:uid="{00000000-0005-0000-0000-00006E070000}"/>
    <cellStyle name="Prozent 2 2" xfId="1903" xr:uid="{00000000-0005-0000-0000-00006F070000}"/>
    <cellStyle name="Prozent 2 2 2" xfId="1904" xr:uid="{00000000-0005-0000-0000-000070070000}"/>
    <cellStyle name="Prozent 2 3" xfId="1905" xr:uid="{00000000-0005-0000-0000-000071070000}"/>
    <cellStyle name="Prozent 3" xfId="1906" xr:uid="{00000000-0005-0000-0000-000072070000}"/>
    <cellStyle name="Prozent 3 2" xfId="1907" xr:uid="{00000000-0005-0000-0000-000073070000}"/>
    <cellStyle name="Prozent 4" xfId="1908" xr:uid="{00000000-0005-0000-0000-000074070000}"/>
    <cellStyle name="Prozent 4 2" xfId="1909" xr:uid="{00000000-0005-0000-0000-000075070000}"/>
    <cellStyle name="Prozent 4 2 2" xfId="1910" xr:uid="{00000000-0005-0000-0000-000076070000}"/>
    <cellStyle name="Prozent 4 3" xfId="1911" xr:uid="{00000000-0005-0000-0000-000077070000}"/>
    <cellStyle name="Prozent 4 4" xfId="1912" xr:uid="{00000000-0005-0000-0000-000078070000}"/>
    <cellStyle name="Prozent 5" xfId="1913" xr:uid="{00000000-0005-0000-0000-000079070000}"/>
    <cellStyle name="Prozent 5 2" xfId="1914" xr:uid="{00000000-0005-0000-0000-00007A070000}"/>
    <cellStyle name="Prozent 5 2 2" xfId="1915" xr:uid="{00000000-0005-0000-0000-00007B070000}"/>
    <cellStyle name="Prozent 5 3" xfId="1916" xr:uid="{00000000-0005-0000-0000-00007C070000}"/>
    <cellStyle name="Prozent 5 4" xfId="1917" xr:uid="{00000000-0005-0000-0000-00007D070000}"/>
    <cellStyle name="Prozent 5 5" xfId="1918" xr:uid="{00000000-0005-0000-0000-00007E070000}"/>
    <cellStyle name="Prozent 6" xfId="1919" xr:uid="{00000000-0005-0000-0000-00007F070000}"/>
    <cellStyle name="Prozent 7" xfId="1920" xr:uid="{00000000-0005-0000-0000-000080070000}"/>
    <cellStyle name="Prozent 7 2" xfId="1921" xr:uid="{00000000-0005-0000-0000-000081070000}"/>
    <cellStyle name="Prozent 8" xfId="1922" xr:uid="{00000000-0005-0000-0000-000082070000}"/>
    <cellStyle name="Prozent 9" xfId="1923" xr:uid="{00000000-0005-0000-0000-000083070000}"/>
    <cellStyle name="Reset  - Style7" xfId="1924" xr:uid="{00000000-0005-0000-0000-000084070000}"/>
    <cellStyle name="SAPBEXaggData" xfId="1925" xr:uid="{00000000-0005-0000-0000-000085070000}"/>
    <cellStyle name="SAPBEXaggDataEmph" xfId="1926" xr:uid="{00000000-0005-0000-0000-000086070000}"/>
    <cellStyle name="SAPBEXaggItem" xfId="1927" xr:uid="{00000000-0005-0000-0000-000087070000}"/>
    <cellStyle name="SAPBEXaggItemX" xfId="1928" xr:uid="{00000000-0005-0000-0000-000088070000}"/>
    <cellStyle name="SAPBEXchaText" xfId="1929" xr:uid="{00000000-0005-0000-0000-000089070000}"/>
    <cellStyle name="SAPBEXexcBad7" xfId="1930" xr:uid="{00000000-0005-0000-0000-00008A070000}"/>
    <cellStyle name="SAPBEXexcBad8" xfId="1931" xr:uid="{00000000-0005-0000-0000-00008B070000}"/>
    <cellStyle name="SAPBEXexcBad9" xfId="1932" xr:uid="{00000000-0005-0000-0000-00008C070000}"/>
    <cellStyle name="SAPBEXexcCritical4" xfId="1933" xr:uid="{00000000-0005-0000-0000-00008D070000}"/>
    <cellStyle name="SAPBEXexcCritical5" xfId="1934" xr:uid="{00000000-0005-0000-0000-00008E070000}"/>
    <cellStyle name="SAPBEXexcCritical6" xfId="1935" xr:uid="{00000000-0005-0000-0000-00008F070000}"/>
    <cellStyle name="SAPBEXexcGood1" xfId="1936" xr:uid="{00000000-0005-0000-0000-000090070000}"/>
    <cellStyle name="SAPBEXexcGood2" xfId="1937" xr:uid="{00000000-0005-0000-0000-000091070000}"/>
    <cellStyle name="SAPBEXexcGood3" xfId="1938" xr:uid="{00000000-0005-0000-0000-000092070000}"/>
    <cellStyle name="SAPBEXfilterDrill" xfId="1939" xr:uid="{00000000-0005-0000-0000-000093070000}"/>
    <cellStyle name="SAPBEXfilterItem" xfId="1940" xr:uid="{00000000-0005-0000-0000-000094070000}"/>
    <cellStyle name="SAPBEXfilterText" xfId="1941" xr:uid="{00000000-0005-0000-0000-000095070000}"/>
    <cellStyle name="SAPBEXformats" xfId="1942" xr:uid="{00000000-0005-0000-0000-000096070000}"/>
    <cellStyle name="SAPBEXheaderItem" xfId="1943" xr:uid="{00000000-0005-0000-0000-000097070000}"/>
    <cellStyle name="SAPBEXheaderItem 2" xfId="1944" xr:uid="{00000000-0005-0000-0000-000098070000}"/>
    <cellStyle name="SAPBEXheaderItem 3" xfId="1945" xr:uid="{00000000-0005-0000-0000-000099070000}"/>
    <cellStyle name="SAPBEXheaderText" xfId="1946" xr:uid="{00000000-0005-0000-0000-00009A070000}"/>
    <cellStyle name="SAPBEXheaderText 2" xfId="1947" xr:uid="{00000000-0005-0000-0000-00009B070000}"/>
    <cellStyle name="SAPBEXheaderText 3" xfId="1948" xr:uid="{00000000-0005-0000-0000-00009C070000}"/>
    <cellStyle name="SAPBEXHLevel0" xfId="1949" xr:uid="{00000000-0005-0000-0000-00009D070000}"/>
    <cellStyle name="SAPBEXHLevel0 2" xfId="1950" xr:uid="{00000000-0005-0000-0000-00009E070000}"/>
    <cellStyle name="SAPBEXHLevel0 2 2" xfId="1951" xr:uid="{00000000-0005-0000-0000-00009F070000}"/>
    <cellStyle name="SAPBEXHLevel0 3" xfId="1952" xr:uid="{00000000-0005-0000-0000-0000A0070000}"/>
    <cellStyle name="SAPBEXHLevel0 3 2" xfId="1953" xr:uid="{00000000-0005-0000-0000-0000A1070000}"/>
    <cellStyle name="SAPBEXHLevel0 3 2 2" xfId="1954" xr:uid="{00000000-0005-0000-0000-0000A2070000}"/>
    <cellStyle name="SAPBEXHLevel0 3 3" xfId="1955" xr:uid="{00000000-0005-0000-0000-0000A3070000}"/>
    <cellStyle name="SAPBEXHLevel0 4" xfId="1956" xr:uid="{00000000-0005-0000-0000-0000A4070000}"/>
    <cellStyle name="SAPBEXHLevel0 4 2" xfId="1957" xr:uid="{00000000-0005-0000-0000-0000A5070000}"/>
    <cellStyle name="SAPBEXHLevel0X" xfId="1958" xr:uid="{00000000-0005-0000-0000-0000A6070000}"/>
    <cellStyle name="SAPBEXHLevel0X 2" xfId="1959" xr:uid="{00000000-0005-0000-0000-0000A7070000}"/>
    <cellStyle name="SAPBEXHLevel0X 2 2" xfId="1960" xr:uid="{00000000-0005-0000-0000-0000A8070000}"/>
    <cellStyle name="SAPBEXHLevel0X 3" xfId="1961" xr:uid="{00000000-0005-0000-0000-0000A9070000}"/>
    <cellStyle name="SAPBEXHLevel0X 3 2" xfId="1962" xr:uid="{00000000-0005-0000-0000-0000AA070000}"/>
    <cellStyle name="SAPBEXHLevel0X 3 2 2" xfId="1963" xr:uid="{00000000-0005-0000-0000-0000AB070000}"/>
    <cellStyle name="SAPBEXHLevel0X 3 3" xfId="1964" xr:uid="{00000000-0005-0000-0000-0000AC070000}"/>
    <cellStyle name="SAPBEXHLevel0X 4" xfId="1965" xr:uid="{00000000-0005-0000-0000-0000AD070000}"/>
    <cellStyle name="SAPBEXHLevel0X 4 2" xfId="1966" xr:uid="{00000000-0005-0000-0000-0000AE070000}"/>
    <cellStyle name="SAPBEXHLevel1" xfId="1967" xr:uid="{00000000-0005-0000-0000-0000AF070000}"/>
    <cellStyle name="SAPBEXHLevel1 2" xfId="1968" xr:uid="{00000000-0005-0000-0000-0000B0070000}"/>
    <cellStyle name="SAPBEXHLevel1 2 2" xfId="1969" xr:uid="{00000000-0005-0000-0000-0000B1070000}"/>
    <cellStyle name="SAPBEXHLevel1 3" xfId="1970" xr:uid="{00000000-0005-0000-0000-0000B2070000}"/>
    <cellStyle name="SAPBEXHLevel1 3 2" xfId="1971" xr:uid="{00000000-0005-0000-0000-0000B3070000}"/>
    <cellStyle name="SAPBEXHLevel1 3 2 2" xfId="1972" xr:uid="{00000000-0005-0000-0000-0000B4070000}"/>
    <cellStyle name="SAPBEXHLevel1 3 3" xfId="1973" xr:uid="{00000000-0005-0000-0000-0000B5070000}"/>
    <cellStyle name="SAPBEXHLevel1 4" xfId="1974" xr:uid="{00000000-0005-0000-0000-0000B6070000}"/>
    <cellStyle name="SAPBEXHLevel1 4 2" xfId="1975" xr:uid="{00000000-0005-0000-0000-0000B7070000}"/>
    <cellStyle name="SAPBEXHLevel1X" xfId="1976" xr:uid="{00000000-0005-0000-0000-0000B8070000}"/>
    <cellStyle name="SAPBEXHLevel1X 2" xfId="1977" xr:uid="{00000000-0005-0000-0000-0000B9070000}"/>
    <cellStyle name="SAPBEXHLevel1X 2 2" xfId="1978" xr:uid="{00000000-0005-0000-0000-0000BA070000}"/>
    <cellStyle name="SAPBEXHLevel1X 3" xfId="1979" xr:uid="{00000000-0005-0000-0000-0000BB070000}"/>
    <cellStyle name="SAPBEXHLevel1X 3 2" xfId="1980" xr:uid="{00000000-0005-0000-0000-0000BC070000}"/>
    <cellStyle name="SAPBEXHLevel1X 3 2 2" xfId="1981" xr:uid="{00000000-0005-0000-0000-0000BD070000}"/>
    <cellStyle name="SAPBEXHLevel1X 3 3" xfId="1982" xr:uid="{00000000-0005-0000-0000-0000BE070000}"/>
    <cellStyle name="SAPBEXHLevel1X 4" xfId="1983" xr:uid="{00000000-0005-0000-0000-0000BF070000}"/>
    <cellStyle name="SAPBEXHLevel1X 4 2" xfId="1984" xr:uid="{00000000-0005-0000-0000-0000C0070000}"/>
    <cellStyle name="SAPBEXHLevel2" xfId="1985" xr:uid="{00000000-0005-0000-0000-0000C1070000}"/>
    <cellStyle name="SAPBEXHLevel2 2" xfId="1986" xr:uid="{00000000-0005-0000-0000-0000C2070000}"/>
    <cellStyle name="SAPBEXHLevel2 2 2" xfId="1987" xr:uid="{00000000-0005-0000-0000-0000C3070000}"/>
    <cellStyle name="SAPBEXHLevel2 3" xfId="1988" xr:uid="{00000000-0005-0000-0000-0000C4070000}"/>
    <cellStyle name="SAPBEXHLevel2 3 2" xfId="1989" xr:uid="{00000000-0005-0000-0000-0000C5070000}"/>
    <cellStyle name="SAPBEXHLevel2 3 2 2" xfId="1990" xr:uid="{00000000-0005-0000-0000-0000C6070000}"/>
    <cellStyle name="SAPBEXHLevel2 3 3" xfId="1991" xr:uid="{00000000-0005-0000-0000-0000C7070000}"/>
    <cellStyle name="SAPBEXHLevel2 4" xfId="1992" xr:uid="{00000000-0005-0000-0000-0000C8070000}"/>
    <cellStyle name="SAPBEXHLevel2 4 2" xfId="1993" xr:uid="{00000000-0005-0000-0000-0000C9070000}"/>
    <cellStyle name="SAPBEXHLevel2X" xfId="1994" xr:uid="{00000000-0005-0000-0000-0000CA070000}"/>
    <cellStyle name="SAPBEXHLevel2X 2" xfId="1995" xr:uid="{00000000-0005-0000-0000-0000CB070000}"/>
    <cellStyle name="SAPBEXHLevel2X 2 2" xfId="1996" xr:uid="{00000000-0005-0000-0000-0000CC070000}"/>
    <cellStyle name="SAPBEXHLevel2X 3" xfId="1997" xr:uid="{00000000-0005-0000-0000-0000CD070000}"/>
    <cellStyle name="SAPBEXHLevel2X 3 2" xfId="1998" xr:uid="{00000000-0005-0000-0000-0000CE070000}"/>
    <cellStyle name="SAPBEXHLevel2X 3 2 2" xfId="1999" xr:uid="{00000000-0005-0000-0000-0000CF070000}"/>
    <cellStyle name="SAPBEXHLevel2X 3 3" xfId="2000" xr:uid="{00000000-0005-0000-0000-0000D0070000}"/>
    <cellStyle name="SAPBEXHLevel2X 4" xfId="2001" xr:uid="{00000000-0005-0000-0000-0000D1070000}"/>
    <cellStyle name="SAPBEXHLevel2X 4 2" xfId="2002" xr:uid="{00000000-0005-0000-0000-0000D2070000}"/>
    <cellStyle name="SAPBEXHLevel3" xfId="2003" xr:uid="{00000000-0005-0000-0000-0000D3070000}"/>
    <cellStyle name="SAPBEXHLevel3 2" xfId="2004" xr:uid="{00000000-0005-0000-0000-0000D4070000}"/>
    <cellStyle name="SAPBEXHLevel3 2 2" xfId="2005" xr:uid="{00000000-0005-0000-0000-0000D5070000}"/>
    <cellStyle name="SAPBEXHLevel3 3" xfId="2006" xr:uid="{00000000-0005-0000-0000-0000D6070000}"/>
    <cellStyle name="SAPBEXHLevel3 3 2" xfId="2007" xr:uid="{00000000-0005-0000-0000-0000D7070000}"/>
    <cellStyle name="SAPBEXHLevel3 3 2 2" xfId="2008" xr:uid="{00000000-0005-0000-0000-0000D8070000}"/>
    <cellStyle name="SAPBEXHLevel3 3 3" xfId="2009" xr:uid="{00000000-0005-0000-0000-0000D9070000}"/>
    <cellStyle name="SAPBEXHLevel3 4" xfId="2010" xr:uid="{00000000-0005-0000-0000-0000DA070000}"/>
    <cellStyle name="SAPBEXHLevel3 4 2" xfId="2011" xr:uid="{00000000-0005-0000-0000-0000DB070000}"/>
    <cellStyle name="SAPBEXHLevel3X" xfId="2012" xr:uid="{00000000-0005-0000-0000-0000DC070000}"/>
    <cellStyle name="SAPBEXHLevel3X 2" xfId="2013" xr:uid="{00000000-0005-0000-0000-0000DD070000}"/>
    <cellStyle name="SAPBEXHLevel3X 2 2" xfId="2014" xr:uid="{00000000-0005-0000-0000-0000DE070000}"/>
    <cellStyle name="SAPBEXHLevel3X 3" xfId="2015" xr:uid="{00000000-0005-0000-0000-0000DF070000}"/>
    <cellStyle name="SAPBEXHLevel3X 3 2" xfId="2016" xr:uid="{00000000-0005-0000-0000-0000E0070000}"/>
    <cellStyle name="SAPBEXHLevel3X 3 2 2" xfId="2017" xr:uid="{00000000-0005-0000-0000-0000E1070000}"/>
    <cellStyle name="SAPBEXHLevel3X 3 3" xfId="2018" xr:uid="{00000000-0005-0000-0000-0000E2070000}"/>
    <cellStyle name="SAPBEXHLevel3X 4" xfId="2019" xr:uid="{00000000-0005-0000-0000-0000E3070000}"/>
    <cellStyle name="SAPBEXHLevel3X 4 2" xfId="2020" xr:uid="{00000000-0005-0000-0000-0000E4070000}"/>
    <cellStyle name="SAPBEXresData" xfId="2021" xr:uid="{00000000-0005-0000-0000-0000E5070000}"/>
    <cellStyle name="SAPBEXresDataEmph" xfId="2022" xr:uid="{00000000-0005-0000-0000-0000E6070000}"/>
    <cellStyle name="SAPBEXresItem" xfId="2023" xr:uid="{00000000-0005-0000-0000-0000E7070000}"/>
    <cellStyle name="SAPBEXresItemX" xfId="2024" xr:uid="{00000000-0005-0000-0000-0000E8070000}"/>
    <cellStyle name="SAPBEXstdData" xfId="2025" xr:uid="{00000000-0005-0000-0000-0000E9070000}"/>
    <cellStyle name="SAPBEXstdDataEmph" xfId="2026" xr:uid="{00000000-0005-0000-0000-0000EA070000}"/>
    <cellStyle name="SAPBEXstdItem" xfId="2027" xr:uid="{00000000-0005-0000-0000-0000EB070000}"/>
    <cellStyle name="SAPBEXstdItemX" xfId="2028" xr:uid="{00000000-0005-0000-0000-0000EC070000}"/>
    <cellStyle name="SAPBEXtitle" xfId="2029" xr:uid="{00000000-0005-0000-0000-0000ED070000}"/>
    <cellStyle name="SAPBEXundefined" xfId="2030" xr:uid="{00000000-0005-0000-0000-0000EE070000}"/>
    <cellStyle name="SAPBEXundefined 2" xfId="2031" xr:uid="{00000000-0005-0000-0000-0000EF070000}"/>
    <cellStyle name="SAPBEXundefined 3" xfId="2032" xr:uid="{00000000-0005-0000-0000-0000F0070000}"/>
    <cellStyle name="Schlecht 2" xfId="2033" xr:uid="{00000000-0005-0000-0000-0000F1070000}"/>
    <cellStyle name="Standard 10" xfId="2034" xr:uid="{00000000-0005-0000-0000-0000F2070000}"/>
    <cellStyle name="Standard 10 2" xfId="2035" xr:uid="{00000000-0005-0000-0000-0000F3070000}"/>
    <cellStyle name="Standard 11" xfId="2036" xr:uid="{00000000-0005-0000-0000-0000F4070000}"/>
    <cellStyle name="Standard 12" xfId="2037" xr:uid="{00000000-0005-0000-0000-0000F5070000}"/>
    <cellStyle name="Standard 2" xfId="2038" xr:uid="{00000000-0005-0000-0000-0000F6070000}"/>
    <cellStyle name="Standard 2 2" xfId="2039" xr:uid="{00000000-0005-0000-0000-0000F7070000}"/>
    <cellStyle name="Standard 2 2 2" xfId="2040" xr:uid="{00000000-0005-0000-0000-0000F8070000}"/>
    <cellStyle name="Standard 2 3" xfId="2041" xr:uid="{00000000-0005-0000-0000-0000F9070000}"/>
    <cellStyle name="Standard 3" xfId="2042" xr:uid="{00000000-0005-0000-0000-0000FA070000}"/>
    <cellStyle name="Standard 3 2" xfId="2043" xr:uid="{00000000-0005-0000-0000-0000FB070000}"/>
    <cellStyle name="Standard 4" xfId="2044" xr:uid="{00000000-0005-0000-0000-0000FC070000}"/>
    <cellStyle name="Standard 4 2" xfId="2045" xr:uid="{00000000-0005-0000-0000-0000FD070000}"/>
    <cellStyle name="Standard 4 2 2" xfId="2046" xr:uid="{00000000-0005-0000-0000-0000FE070000}"/>
    <cellStyle name="Standard 4 2 3" xfId="2047" xr:uid="{00000000-0005-0000-0000-0000FF070000}"/>
    <cellStyle name="Standard 4 3" xfId="2048" xr:uid="{00000000-0005-0000-0000-000000080000}"/>
    <cellStyle name="Standard 4 4" xfId="2049" xr:uid="{00000000-0005-0000-0000-000001080000}"/>
    <cellStyle name="Standard 5" xfId="2050" xr:uid="{00000000-0005-0000-0000-000002080000}"/>
    <cellStyle name="Standard 5 2" xfId="2051" xr:uid="{00000000-0005-0000-0000-000003080000}"/>
    <cellStyle name="Standard 6" xfId="2052" xr:uid="{00000000-0005-0000-0000-000004080000}"/>
    <cellStyle name="Standard 6 2" xfId="2053" xr:uid="{00000000-0005-0000-0000-000005080000}"/>
    <cellStyle name="Standard 6 2 2" xfId="2054" xr:uid="{00000000-0005-0000-0000-000006080000}"/>
    <cellStyle name="Standard 6 3" xfId="2055" xr:uid="{00000000-0005-0000-0000-000007080000}"/>
    <cellStyle name="Standard 6 4" xfId="2056" xr:uid="{00000000-0005-0000-0000-000008080000}"/>
    <cellStyle name="Standard 7" xfId="2057" xr:uid="{00000000-0005-0000-0000-000009080000}"/>
    <cellStyle name="Standard 7 2" xfId="2058" xr:uid="{00000000-0005-0000-0000-00000A080000}"/>
    <cellStyle name="Standard 8" xfId="2059" xr:uid="{00000000-0005-0000-0000-00000B080000}"/>
    <cellStyle name="Standard 8 2" xfId="2060" xr:uid="{00000000-0005-0000-0000-00000C080000}"/>
    <cellStyle name="Standard 9" xfId="2061" xr:uid="{00000000-0005-0000-0000-00000D080000}"/>
    <cellStyle name="Standard_Lamps" xfId="2062" xr:uid="{00000000-0005-0000-0000-00000E080000}"/>
    <cellStyle name="Style 1" xfId="2063" xr:uid="{00000000-0005-0000-0000-00000F080000}"/>
    <cellStyle name="Style 1 2" xfId="2064" xr:uid="{00000000-0005-0000-0000-000010080000}"/>
    <cellStyle name="Style 1 3" xfId="2065" xr:uid="{00000000-0005-0000-0000-000011080000}"/>
    <cellStyle name="Style 2" xfId="2066" xr:uid="{00000000-0005-0000-0000-000012080000}"/>
    <cellStyle name="Table  - Style6" xfId="2067" xr:uid="{00000000-0005-0000-0000-000013080000}"/>
    <cellStyle name="Title  - Style1" xfId="2068" xr:uid="{00000000-0005-0000-0000-000014080000}"/>
    <cellStyle name="Title 10" xfId="2069" xr:uid="{00000000-0005-0000-0000-000015080000}"/>
    <cellStyle name="Title 10 2" xfId="2070" xr:uid="{00000000-0005-0000-0000-000016080000}"/>
    <cellStyle name="Title 11" xfId="2071" xr:uid="{00000000-0005-0000-0000-000017080000}"/>
    <cellStyle name="Title 11 2" xfId="2072" xr:uid="{00000000-0005-0000-0000-000018080000}"/>
    <cellStyle name="Title 12" xfId="2073" xr:uid="{00000000-0005-0000-0000-000019080000}"/>
    <cellStyle name="Title 12 2" xfId="2074" xr:uid="{00000000-0005-0000-0000-00001A080000}"/>
    <cellStyle name="Title 13" xfId="2075" xr:uid="{00000000-0005-0000-0000-00001B080000}"/>
    <cellStyle name="Title 13 2" xfId="2076" xr:uid="{00000000-0005-0000-0000-00001C080000}"/>
    <cellStyle name="Title 14" xfId="2077" xr:uid="{00000000-0005-0000-0000-00001D080000}"/>
    <cellStyle name="Title 14 2" xfId="2078" xr:uid="{00000000-0005-0000-0000-00001E080000}"/>
    <cellStyle name="Title 15" xfId="2079" xr:uid="{00000000-0005-0000-0000-00001F080000}"/>
    <cellStyle name="Title 15 2" xfId="2080" xr:uid="{00000000-0005-0000-0000-000020080000}"/>
    <cellStyle name="Title 16" xfId="2081" xr:uid="{00000000-0005-0000-0000-000021080000}"/>
    <cellStyle name="Title 16 2" xfId="2082" xr:uid="{00000000-0005-0000-0000-000022080000}"/>
    <cellStyle name="Title 17" xfId="2083" xr:uid="{00000000-0005-0000-0000-000023080000}"/>
    <cellStyle name="Title 17 2" xfId="2084" xr:uid="{00000000-0005-0000-0000-000024080000}"/>
    <cellStyle name="Title 18" xfId="2085" xr:uid="{00000000-0005-0000-0000-000025080000}"/>
    <cellStyle name="Title 18 2" xfId="2086" xr:uid="{00000000-0005-0000-0000-000026080000}"/>
    <cellStyle name="Title 19" xfId="2087" xr:uid="{00000000-0005-0000-0000-000027080000}"/>
    <cellStyle name="Title 2" xfId="2088" xr:uid="{00000000-0005-0000-0000-000028080000}"/>
    <cellStyle name="Title 2 2" xfId="2089" xr:uid="{00000000-0005-0000-0000-000029080000}"/>
    <cellStyle name="Title 20" xfId="2090" xr:uid="{00000000-0005-0000-0000-00002A080000}"/>
    <cellStyle name="Title 21" xfId="2091" xr:uid="{00000000-0005-0000-0000-00002B080000}"/>
    <cellStyle name="Title 22" xfId="2092" xr:uid="{00000000-0005-0000-0000-00002C080000}"/>
    <cellStyle name="Title 23" xfId="2093" xr:uid="{00000000-0005-0000-0000-00002D080000}"/>
    <cellStyle name="Title 24" xfId="2094" xr:uid="{00000000-0005-0000-0000-00002E080000}"/>
    <cellStyle name="Title 25" xfId="2095" xr:uid="{00000000-0005-0000-0000-00002F080000}"/>
    <cellStyle name="Title 26" xfId="2096" xr:uid="{00000000-0005-0000-0000-000030080000}"/>
    <cellStyle name="Title 3" xfId="2097" xr:uid="{00000000-0005-0000-0000-000031080000}"/>
    <cellStyle name="Title 3 2" xfId="2098" xr:uid="{00000000-0005-0000-0000-000032080000}"/>
    <cellStyle name="Title 4" xfId="2099" xr:uid="{00000000-0005-0000-0000-000033080000}"/>
    <cellStyle name="Title 4 2" xfId="2100" xr:uid="{00000000-0005-0000-0000-000034080000}"/>
    <cellStyle name="Title 5" xfId="2101" xr:uid="{00000000-0005-0000-0000-000035080000}"/>
    <cellStyle name="Title 5 2" xfId="2102" xr:uid="{00000000-0005-0000-0000-000036080000}"/>
    <cellStyle name="Title 6" xfId="2103" xr:uid="{00000000-0005-0000-0000-000037080000}"/>
    <cellStyle name="Title 6 2" xfId="2104" xr:uid="{00000000-0005-0000-0000-000038080000}"/>
    <cellStyle name="Title 7" xfId="2105" xr:uid="{00000000-0005-0000-0000-000039080000}"/>
    <cellStyle name="Title 7 2" xfId="2106" xr:uid="{00000000-0005-0000-0000-00003A080000}"/>
    <cellStyle name="Title 8" xfId="2107" xr:uid="{00000000-0005-0000-0000-00003B080000}"/>
    <cellStyle name="Title 8 2" xfId="2108" xr:uid="{00000000-0005-0000-0000-00003C080000}"/>
    <cellStyle name="Title 9" xfId="2109" xr:uid="{00000000-0005-0000-0000-00003D080000}"/>
    <cellStyle name="Title 9 2" xfId="2110" xr:uid="{00000000-0005-0000-0000-00003E080000}"/>
    <cellStyle name="Total 10" xfId="2111" xr:uid="{00000000-0005-0000-0000-00003F080000}"/>
    <cellStyle name="Total 10 2" xfId="2112" xr:uid="{00000000-0005-0000-0000-000040080000}"/>
    <cellStyle name="Total 11" xfId="2113" xr:uid="{00000000-0005-0000-0000-000041080000}"/>
    <cellStyle name="Total 11 2" xfId="2114" xr:uid="{00000000-0005-0000-0000-000042080000}"/>
    <cellStyle name="Total 12" xfId="2115" xr:uid="{00000000-0005-0000-0000-000043080000}"/>
    <cellStyle name="Total 12 2" xfId="2116" xr:uid="{00000000-0005-0000-0000-000044080000}"/>
    <cellStyle name="Total 13" xfId="2117" xr:uid="{00000000-0005-0000-0000-000045080000}"/>
    <cellStyle name="Total 13 2" xfId="2118" xr:uid="{00000000-0005-0000-0000-000046080000}"/>
    <cellStyle name="Total 14" xfId="2119" xr:uid="{00000000-0005-0000-0000-000047080000}"/>
    <cellStyle name="Total 14 2" xfId="2120" xr:uid="{00000000-0005-0000-0000-000048080000}"/>
    <cellStyle name="Total 15" xfId="2121" xr:uid="{00000000-0005-0000-0000-000049080000}"/>
    <cellStyle name="Total 15 2" xfId="2122" xr:uid="{00000000-0005-0000-0000-00004A080000}"/>
    <cellStyle name="Total 16" xfId="2123" xr:uid="{00000000-0005-0000-0000-00004B080000}"/>
    <cellStyle name="Total 16 2" xfId="2124" xr:uid="{00000000-0005-0000-0000-00004C080000}"/>
    <cellStyle name="Total 17" xfId="2125" xr:uid="{00000000-0005-0000-0000-00004D080000}"/>
    <cellStyle name="Total 17 2" xfId="2126" xr:uid="{00000000-0005-0000-0000-00004E080000}"/>
    <cellStyle name="Total 18" xfId="2127" xr:uid="{00000000-0005-0000-0000-00004F080000}"/>
    <cellStyle name="Total 18 2" xfId="2128" xr:uid="{00000000-0005-0000-0000-000050080000}"/>
    <cellStyle name="Total 19" xfId="2129" xr:uid="{00000000-0005-0000-0000-000051080000}"/>
    <cellStyle name="Total 2" xfId="2130" xr:uid="{00000000-0005-0000-0000-000052080000}"/>
    <cellStyle name="Total 2 2" xfId="2131" xr:uid="{00000000-0005-0000-0000-000053080000}"/>
    <cellStyle name="Total 20" xfId="2132" xr:uid="{00000000-0005-0000-0000-000054080000}"/>
    <cellStyle name="Total 21" xfId="2133" xr:uid="{00000000-0005-0000-0000-000055080000}"/>
    <cellStyle name="Total 22" xfId="2134" xr:uid="{00000000-0005-0000-0000-000056080000}"/>
    <cellStyle name="Total 23" xfId="2135" xr:uid="{00000000-0005-0000-0000-000057080000}"/>
    <cellStyle name="Total 24" xfId="2136" xr:uid="{00000000-0005-0000-0000-000058080000}"/>
    <cellStyle name="Total 25" xfId="2137" xr:uid="{00000000-0005-0000-0000-000059080000}"/>
    <cellStyle name="Total 26" xfId="2138" xr:uid="{00000000-0005-0000-0000-00005A080000}"/>
    <cellStyle name="Total 3" xfId="2139" xr:uid="{00000000-0005-0000-0000-00005B080000}"/>
    <cellStyle name="Total 3 2" xfId="2140" xr:uid="{00000000-0005-0000-0000-00005C080000}"/>
    <cellStyle name="Total 4" xfId="2141" xr:uid="{00000000-0005-0000-0000-00005D080000}"/>
    <cellStyle name="Total 4 2" xfId="2142" xr:uid="{00000000-0005-0000-0000-00005E080000}"/>
    <cellStyle name="Total 5" xfId="2143" xr:uid="{00000000-0005-0000-0000-00005F080000}"/>
    <cellStyle name="Total 5 2" xfId="2144" xr:uid="{00000000-0005-0000-0000-000060080000}"/>
    <cellStyle name="Total 6" xfId="2145" xr:uid="{00000000-0005-0000-0000-000061080000}"/>
    <cellStyle name="Total 6 2" xfId="2146" xr:uid="{00000000-0005-0000-0000-000062080000}"/>
    <cellStyle name="Total 7" xfId="2147" xr:uid="{00000000-0005-0000-0000-000063080000}"/>
    <cellStyle name="Total 7 2" xfId="2148" xr:uid="{00000000-0005-0000-0000-000064080000}"/>
    <cellStyle name="Total 8" xfId="2149" xr:uid="{00000000-0005-0000-0000-000065080000}"/>
    <cellStyle name="Total 8 2" xfId="2150" xr:uid="{00000000-0005-0000-0000-000066080000}"/>
    <cellStyle name="Total 9" xfId="2151" xr:uid="{00000000-0005-0000-0000-000067080000}"/>
    <cellStyle name="Total 9 2" xfId="2152" xr:uid="{00000000-0005-0000-0000-000068080000}"/>
    <cellStyle name="TotCol - Style5" xfId="2153" xr:uid="{00000000-0005-0000-0000-000069080000}"/>
    <cellStyle name="TotRow - Style4" xfId="2154" xr:uid="{00000000-0005-0000-0000-00006A080000}"/>
    <cellStyle name="Überschrift 1 2" xfId="2155" xr:uid="{00000000-0005-0000-0000-00006B080000}"/>
    <cellStyle name="Überschrift 2 2" xfId="2156" xr:uid="{00000000-0005-0000-0000-00006C080000}"/>
    <cellStyle name="Überschrift 3 2" xfId="2157" xr:uid="{00000000-0005-0000-0000-00006D080000}"/>
    <cellStyle name="Überschrift 4 2" xfId="2158" xr:uid="{00000000-0005-0000-0000-00006E080000}"/>
    <cellStyle name="Überschrift 5" xfId="2159" xr:uid="{00000000-0005-0000-0000-00006F080000}"/>
    <cellStyle name="Verknüpfte Zelle 2" xfId="2160" xr:uid="{00000000-0005-0000-0000-000070080000}"/>
    <cellStyle name="Währung 2" xfId="2161" xr:uid="{00000000-0005-0000-0000-000071080000}"/>
    <cellStyle name="Währung 2 2" xfId="2162" xr:uid="{00000000-0005-0000-0000-000072080000}"/>
    <cellStyle name="Währung 2 2 2" xfId="2163" xr:uid="{00000000-0005-0000-0000-000073080000}"/>
    <cellStyle name="Währung 2 3" xfId="2164" xr:uid="{00000000-0005-0000-0000-000074080000}"/>
    <cellStyle name="Währung 3" xfId="2165" xr:uid="{00000000-0005-0000-0000-000075080000}"/>
    <cellStyle name="Währung 3 2" xfId="2166" xr:uid="{00000000-0005-0000-0000-000076080000}"/>
    <cellStyle name="Währung 4" xfId="2167" xr:uid="{00000000-0005-0000-0000-000077080000}"/>
    <cellStyle name="Währung 4 2" xfId="2168" xr:uid="{00000000-0005-0000-0000-000078080000}"/>
    <cellStyle name="Währung 4 2 2" xfId="2169" xr:uid="{00000000-0005-0000-0000-000079080000}"/>
    <cellStyle name="Währung 4 3" xfId="2170" xr:uid="{00000000-0005-0000-0000-00007A080000}"/>
    <cellStyle name="Währung 4 4" xfId="2171" xr:uid="{00000000-0005-0000-0000-00007B080000}"/>
    <cellStyle name="Währung 5" xfId="2172" xr:uid="{00000000-0005-0000-0000-00007C080000}"/>
    <cellStyle name="Währung 5 2" xfId="2173" xr:uid="{00000000-0005-0000-0000-00007D080000}"/>
    <cellStyle name="Währung 5 2 2" xfId="2174" xr:uid="{00000000-0005-0000-0000-00007E080000}"/>
    <cellStyle name="Währung 5 3" xfId="2175" xr:uid="{00000000-0005-0000-0000-00007F080000}"/>
    <cellStyle name="Währung 5 4" xfId="2176" xr:uid="{00000000-0005-0000-0000-000080080000}"/>
    <cellStyle name="Währung 5 5" xfId="2177" xr:uid="{00000000-0005-0000-0000-000081080000}"/>
    <cellStyle name="Währung 6" xfId="2178" xr:uid="{00000000-0005-0000-0000-000082080000}"/>
    <cellStyle name="Währung 7" xfId="2179" xr:uid="{00000000-0005-0000-0000-000083080000}"/>
    <cellStyle name="Warnender Text 2" xfId="2180" xr:uid="{00000000-0005-0000-0000-000084080000}"/>
    <cellStyle name="Warning Text 10" xfId="2181" xr:uid="{00000000-0005-0000-0000-000085080000}"/>
    <cellStyle name="Warning Text 10 2" xfId="2182" xr:uid="{00000000-0005-0000-0000-000086080000}"/>
    <cellStyle name="Warning Text 11" xfId="2183" xr:uid="{00000000-0005-0000-0000-000087080000}"/>
    <cellStyle name="Warning Text 11 2" xfId="2184" xr:uid="{00000000-0005-0000-0000-000088080000}"/>
    <cellStyle name="Warning Text 12" xfId="2185" xr:uid="{00000000-0005-0000-0000-000089080000}"/>
    <cellStyle name="Warning Text 12 2" xfId="2186" xr:uid="{00000000-0005-0000-0000-00008A080000}"/>
    <cellStyle name="Warning Text 13" xfId="2187" xr:uid="{00000000-0005-0000-0000-00008B080000}"/>
    <cellStyle name="Warning Text 13 2" xfId="2188" xr:uid="{00000000-0005-0000-0000-00008C080000}"/>
    <cellStyle name="Warning Text 14" xfId="2189" xr:uid="{00000000-0005-0000-0000-00008D080000}"/>
    <cellStyle name="Warning Text 14 2" xfId="2190" xr:uid="{00000000-0005-0000-0000-00008E080000}"/>
    <cellStyle name="Warning Text 15" xfId="2191" xr:uid="{00000000-0005-0000-0000-00008F080000}"/>
    <cellStyle name="Warning Text 15 2" xfId="2192" xr:uid="{00000000-0005-0000-0000-000090080000}"/>
    <cellStyle name="Warning Text 16" xfId="2193" xr:uid="{00000000-0005-0000-0000-000091080000}"/>
    <cellStyle name="Warning Text 16 2" xfId="2194" xr:uid="{00000000-0005-0000-0000-000092080000}"/>
    <cellStyle name="Warning Text 17" xfId="2195" xr:uid="{00000000-0005-0000-0000-000093080000}"/>
    <cellStyle name="Warning Text 17 2" xfId="2196" xr:uid="{00000000-0005-0000-0000-000094080000}"/>
    <cellStyle name="Warning Text 18" xfId="2197" xr:uid="{00000000-0005-0000-0000-000095080000}"/>
    <cellStyle name="Warning Text 18 2" xfId="2198" xr:uid="{00000000-0005-0000-0000-000096080000}"/>
    <cellStyle name="Warning Text 19" xfId="2199" xr:uid="{00000000-0005-0000-0000-000097080000}"/>
    <cellStyle name="Warning Text 2" xfId="2200" xr:uid="{00000000-0005-0000-0000-000098080000}"/>
    <cellStyle name="Warning Text 2 2" xfId="2201" xr:uid="{00000000-0005-0000-0000-000099080000}"/>
    <cellStyle name="Warning Text 20" xfId="2202" xr:uid="{00000000-0005-0000-0000-00009A080000}"/>
    <cellStyle name="Warning Text 21" xfId="2203" xr:uid="{00000000-0005-0000-0000-00009B080000}"/>
    <cellStyle name="Warning Text 22" xfId="2204" xr:uid="{00000000-0005-0000-0000-00009C080000}"/>
    <cellStyle name="Warning Text 23" xfId="2205" xr:uid="{00000000-0005-0000-0000-00009D080000}"/>
    <cellStyle name="Warning Text 24" xfId="2206" xr:uid="{00000000-0005-0000-0000-00009E080000}"/>
    <cellStyle name="Warning Text 25" xfId="2207" xr:uid="{00000000-0005-0000-0000-00009F080000}"/>
    <cellStyle name="Warning Text 26" xfId="2208" xr:uid="{00000000-0005-0000-0000-0000A0080000}"/>
    <cellStyle name="Warning Text 3" xfId="2209" xr:uid="{00000000-0005-0000-0000-0000A1080000}"/>
    <cellStyle name="Warning Text 3 2" xfId="2210" xr:uid="{00000000-0005-0000-0000-0000A2080000}"/>
    <cellStyle name="Warning Text 4" xfId="2211" xr:uid="{00000000-0005-0000-0000-0000A3080000}"/>
    <cellStyle name="Warning Text 4 2" xfId="2212" xr:uid="{00000000-0005-0000-0000-0000A4080000}"/>
    <cellStyle name="Warning Text 5" xfId="2213" xr:uid="{00000000-0005-0000-0000-0000A5080000}"/>
    <cellStyle name="Warning Text 5 2" xfId="2214" xr:uid="{00000000-0005-0000-0000-0000A6080000}"/>
    <cellStyle name="Warning Text 6" xfId="2215" xr:uid="{00000000-0005-0000-0000-0000A7080000}"/>
    <cellStyle name="Warning Text 6 2" xfId="2216" xr:uid="{00000000-0005-0000-0000-0000A8080000}"/>
    <cellStyle name="Warning Text 7" xfId="2217" xr:uid="{00000000-0005-0000-0000-0000A9080000}"/>
    <cellStyle name="Warning Text 7 2" xfId="2218" xr:uid="{00000000-0005-0000-0000-0000AA080000}"/>
    <cellStyle name="Warning Text 8" xfId="2219" xr:uid="{00000000-0005-0000-0000-0000AB080000}"/>
    <cellStyle name="Warning Text 8 2" xfId="2220" xr:uid="{00000000-0005-0000-0000-0000AC080000}"/>
    <cellStyle name="Warning Text 9" xfId="2221" xr:uid="{00000000-0005-0000-0000-0000AD080000}"/>
    <cellStyle name="Warning Text 9 2" xfId="2222" xr:uid="{00000000-0005-0000-0000-0000AE080000}"/>
    <cellStyle name="Zelle überprüfen 2" xfId="2223" xr:uid="{00000000-0005-0000-0000-0000AF080000}"/>
    <cellStyle name="標準_C110203_Asia_FSV_requirements" xfId="2224" xr:uid="{00000000-0005-0000-0000-0000B0080000}"/>
  </cellStyles>
  <dxfs count="0"/>
  <tableStyles count="0" defaultTableStyle="TableStyleMedium9" defaultPivotStyle="PivotStyleLight16"/>
  <colors>
    <mruColors>
      <color rgb="FF7E90E8"/>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58"/>
  <sheetViews>
    <sheetView view="pageBreakPreview" zoomScaleSheetLayoutView="100" workbookViewId="0">
      <selection activeCell="D4" sqref="D4"/>
    </sheetView>
  </sheetViews>
  <sheetFormatPr defaultColWidth="9.140625" defaultRowHeight="14.25"/>
  <cols>
    <col min="1" max="1" width="6.5703125" style="110" bestFit="1" customWidth="1"/>
    <col min="2" max="2" width="54.5703125" style="100" customWidth="1"/>
    <col min="3" max="3" width="15.140625" style="111" bestFit="1" customWidth="1"/>
    <col min="4" max="4" width="14.140625" style="111" bestFit="1" customWidth="1"/>
    <col min="5" max="5" width="10.42578125" style="111" bestFit="1" customWidth="1"/>
    <col min="6" max="6" width="11.7109375" style="111" bestFit="1" customWidth="1"/>
    <col min="7" max="7" width="9.7109375" style="100" bestFit="1" customWidth="1"/>
    <col min="8" max="16384" width="9.140625" style="100"/>
  </cols>
  <sheetData>
    <row r="1" spans="1:7">
      <c r="A1" s="317" t="s">
        <v>329</v>
      </c>
      <c r="B1" s="318"/>
      <c r="C1" s="318"/>
      <c r="D1" s="318"/>
      <c r="E1" s="318"/>
      <c r="F1" s="318"/>
      <c r="G1" s="99"/>
    </row>
    <row r="2" spans="1:7">
      <c r="A2" s="101"/>
      <c r="B2" s="102"/>
      <c r="C2" s="102"/>
      <c r="D2" s="102"/>
      <c r="E2" s="102"/>
      <c r="F2" s="103"/>
      <c r="G2" s="104"/>
    </row>
    <row r="3" spans="1:7">
      <c r="A3" s="319" t="s">
        <v>257</v>
      </c>
      <c r="B3" s="320"/>
      <c r="C3" s="320"/>
      <c r="D3" s="320"/>
      <c r="E3" s="320"/>
      <c r="F3" s="321"/>
      <c r="G3" s="98"/>
    </row>
    <row r="4" spans="1:7">
      <c r="A4" s="95" t="s">
        <v>5</v>
      </c>
      <c r="B4" s="116" t="s">
        <v>6</v>
      </c>
      <c r="C4" s="117"/>
      <c r="D4" s="117"/>
      <c r="E4" s="117"/>
      <c r="F4" s="117"/>
      <c r="G4" s="98"/>
    </row>
    <row r="5" spans="1:7">
      <c r="A5" s="95"/>
      <c r="B5" s="116"/>
      <c r="C5" s="117"/>
      <c r="D5" s="117"/>
      <c r="E5" s="117"/>
      <c r="F5" s="117"/>
      <c r="G5" s="98"/>
    </row>
    <row r="6" spans="1:7">
      <c r="A6" s="95" t="s">
        <v>0</v>
      </c>
      <c r="B6" s="117" t="s">
        <v>100</v>
      </c>
      <c r="C6" s="105" t="s">
        <v>242</v>
      </c>
      <c r="D6" s="105" t="s">
        <v>243</v>
      </c>
      <c r="E6" s="105" t="s">
        <v>244</v>
      </c>
      <c r="F6" s="105" t="s">
        <v>245</v>
      </c>
      <c r="G6" s="106" t="s">
        <v>245</v>
      </c>
    </row>
    <row r="7" spans="1:7">
      <c r="A7" s="95">
        <v>1</v>
      </c>
      <c r="B7" s="116" t="s">
        <v>296</v>
      </c>
      <c r="C7" s="117">
        <v>1</v>
      </c>
      <c r="D7" s="117">
        <v>1</v>
      </c>
      <c r="E7" s="117">
        <v>0</v>
      </c>
      <c r="F7" s="117">
        <f>C7*D7*E7</f>
        <v>0</v>
      </c>
      <c r="G7" s="118">
        <v>0</v>
      </c>
    </row>
    <row r="8" spans="1:7">
      <c r="A8" s="96"/>
      <c r="B8" s="97"/>
      <c r="C8" s="117"/>
      <c r="D8" s="117"/>
      <c r="E8" s="117"/>
      <c r="F8" s="117"/>
      <c r="G8" s="98"/>
    </row>
    <row r="9" spans="1:7">
      <c r="A9" s="95">
        <v>2</v>
      </c>
      <c r="B9" s="116" t="s">
        <v>239</v>
      </c>
      <c r="C9" s="117"/>
      <c r="D9" s="117"/>
      <c r="E9" s="117"/>
      <c r="F9" s="117"/>
      <c r="G9" s="98"/>
    </row>
    <row r="10" spans="1:7">
      <c r="A10" s="95">
        <v>2.1</v>
      </c>
      <c r="B10" s="116" t="s">
        <v>240</v>
      </c>
      <c r="C10" s="117"/>
      <c r="D10" s="117"/>
      <c r="E10" s="117"/>
      <c r="F10" s="117"/>
      <c r="G10" s="106"/>
    </row>
    <row r="11" spans="1:7">
      <c r="A11" s="95"/>
      <c r="B11" s="93" t="s">
        <v>273</v>
      </c>
      <c r="C11" s="107">
        <f>10.764*81</f>
        <v>871.8839999999999</v>
      </c>
      <c r="D11" s="105">
        <v>1</v>
      </c>
      <c r="E11" s="105">
        <v>1</v>
      </c>
      <c r="F11" s="107">
        <f>C11*D11*E11</f>
        <v>871.8839999999999</v>
      </c>
      <c r="G11" s="106"/>
    </row>
    <row r="12" spans="1:7">
      <c r="A12" s="95"/>
      <c r="B12" s="116" t="s">
        <v>308</v>
      </c>
      <c r="C12" s="107">
        <f>10.764*10</f>
        <v>107.63999999999999</v>
      </c>
      <c r="D12" s="105">
        <v>1</v>
      </c>
      <c r="E12" s="105">
        <v>0</v>
      </c>
      <c r="F12" s="107">
        <f t="shared" ref="F12:F14" si="0">C12*D12*E12</f>
        <v>0</v>
      </c>
      <c r="G12" s="106"/>
    </row>
    <row r="13" spans="1:7">
      <c r="A13" s="95"/>
      <c r="B13" s="116" t="s">
        <v>275</v>
      </c>
      <c r="C13" s="107">
        <f>10.764*25</f>
        <v>269.09999999999997</v>
      </c>
      <c r="D13" s="105">
        <v>1</v>
      </c>
      <c r="E13" s="105">
        <v>1</v>
      </c>
      <c r="F13" s="107">
        <f t="shared" si="0"/>
        <v>269.09999999999997</v>
      </c>
      <c r="G13" s="106"/>
    </row>
    <row r="14" spans="1:7">
      <c r="A14" s="95"/>
      <c r="B14" s="116" t="s">
        <v>276</v>
      </c>
      <c r="C14" s="107">
        <f>10.764*5.25</f>
        <v>56.510999999999996</v>
      </c>
      <c r="D14" s="105">
        <v>1</v>
      </c>
      <c r="E14" s="105">
        <v>0</v>
      </c>
      <c r="F14" s="107">
        <f t="shared" si="0"/>
        <v>0</v>
      </c>
      <c r="G14" s="106"/>
    </row>
    <row r="15" spans="1:7">
      <c r="A15" s="95"/>
      <c r="B15" s="93" t="s">
        <v>270</v>
      </c>
      <c r="C15" s="107">
        <v>250</v>
      </c>
      <c r="D15" s="105">
        <v>1</v>
      </c>
      <c r="E15" s="105">
        <v>1</v>
      </c>
      <c r="F15" s="107">
        <f>C15*D15*E15</f>
        <v>250</v>
      </c>
      <c r="G15" s="106"/>
    </row>
    <row r="16" spans="1:7">
      <c r="A16" s="95"/>
      <c r="B16" s="93"/>
      <c r="C16" s="107"/>
      <c r="D16" s="105"/>
      <c r="E16" s="105"/>
      <c r="F16" s="107">
        <f>SUM(F11:F15)</f>
        <v>1390.9839999999999</v>
      </c>
      <c r="G16" s="106">
        <v>0</v>
      </c>
    </row>
    <row r="17" spans="1:7">
      <c r="A17" s="95"/>
      <c r="B17" s="93"/>
      <c r="C17" s="107"/>
      <c r="D17" s="105"/>
      <c r="E17" s="105"/>
      <c r="F17" s="107"/>
      <c r="G17" s="106"/>
    </row>
    <row r="18" spans="1:7">
      <c r="A18" s="95"/>
      <c r="B18" s="108" t="s">
        <v>246</v>
      </c>
      <c r="C18" s="107"/>
      <c r="D18" s="105"/>
      <c r="E18" s="105"/>
      <c r="F18" s="107"/>
      <c r="G18" s="106"/>
    </row>
    <row r="19" spans="1:7">
      <c r="A19" s="95"/>
      <c r="B19" s="108" t="s">
        <v>248</v>
      </c>
      <c r="C19" s="97"/>
      <c r="D19" s="97"/>
      <c r="E19" s="97"/>
      <c r="F19" s="97"/>
      <c r="G19" s="106"/>
    </row>
    <row r="20" spans="1:7">
      <c r="A20" s="95"/>
      <c r="B20" s="93" t="s">
        <v>247</v>
      </c>
      <c r="C20" s="105">
        <v>16</v>
      </c>
      <c r="D20" s="105">
        <v>24</v>
      </c>
      <c r="E20" s="105">
        <v>1</v>
      </c>
      <c r="F20" s="105">
        <f>C20*D20*E20</f>
        <v>384</v>
      </c>
      <c r="G20" s="106"/>
    </row>
    <row r="21" spans="1:7">
      <c r="A21" s="95"/>
      <c r="B21" s="116" t="s">
        <v>309</v>
      </c>
      <c r="C21" s="105">
        <v>4</v>
      </c>
      <c r="D21" s="114">
        <v>12</v>
      </c>
      <c r="E21" s="105">
        <v>1</v>
      </c>
      <c r="F21" s="105">
        <f t="shared" ref="F21:F23" si="1">C21*D21*E21</f>
        <v>48</v>
      </c>
      <c r="G21" s="106"/>
    </row>
    <row r="22" spans="1:7">
      <c r="A22" s="95"/>
      <c r="B22" s="116" t="s">
        <v>275</v>
      </c>
      <c r="C22" s="105">
        <v>6</v>
      </c>
      <c r="D22" s="117">
        <v>14</v>
      </c>
      <c r="E22" s="117">
        <v>1</v>
      </c>
      <c r="F22" s="105">
        <f t="shared" si="1"/>
        <v>84</v>
      </c>
      <c r="G22" s="106"/>
    </row>
    <row r="23" spans="1:7">
      <c r="A23" s="95"/>
      <c r="B23" s="116" t="s">
        <v>308</v>
      </c>
      <c r="C23" s="105">
        <v>6</v>
      </c>
      <c r="D23" s="117">
        <v>6</v>
      </c>
      <c r="E23" s="117">
        <v>1</v>
      </c>
      <c r="F23" s="105">
        <f t="shared" si="1"/>
        <v>36</v>
      </c>
      <c r="G23" s="106"/>
    </row>
    <row r="24" spans="1:7">
      <c r="A24" s="95"/>
      <c r="B24" s="116"/>
      <c r="C24" s="117"/>
      <c r="D24" s="117"/>
      <c r="E24" s="117"/>
      <c r="F24" s="107">
        <f>SUM(F20:F23)</f>
        <v>552</v>
      </c>
      <c r="G24" s="106"/>
    </row>
    <row r="25" spans="1:7">
      <c r="A25" s="95"/>
      <c r="B25" s="108"/>
      <c r="C25" s="107"/>
      <c r="D25" s="105"/>
      <c r="E25" s="105"/>
      <c r="F25" s="107">
        <f>F16-F24</f>
        <v>838.98399999999992</v>
      </c>
      <c r="G25" s="106">
        <v>850</v>
      </c>
    </row>
    <row r="26" spans="1:7">
      <c r="A26" s="95"/>
      <c r="B26" s="93"/>
      <c r="C26" s="105"/>
      <c r="D26" s="105"/>
      <c r="E26" s="105"/>
      <c r="F26" s="105"/>
      <c r="G26" s="106"/>
    </row>
    <row r="27" spans="1:7">
      <c r="A27" s="95">
        <v>2.2000000000000002</v>
      </c>
      <c r="B27" s="116" t="s">
        <v>214</v>
      </c>
      <c r="C27" s="117"/>
      <c r="D27" s="117"/>
      <c r="E27" s="117"/>
      <c r="F27" s="117"/>
      <c r="G27" s="106"/>
    </row>
    <row r="28" spans="1:7">
      <c r="A28" s="95"/>
      <c r="B28" s="108" t="s">
        <v>248</v>
      </c>
      <c r="C28" s="100"/>
      <c r="D28" s="100"/>
      <c r="E28" s="100"/>
      <c r="F28" s="100"/>
    </row>
    <row r="29" spans="1:7">
      <c r="A29" s="95"/>
      <c r="B29" s="93" t="str">
        <f>B20</f>
        <v>BANKING HALL</v>
      </c>
      <c r="C29" s="121">
        <f t="shared" ref="C29:F29" si="2">C20</f>
        <v>16</v>
      </c>
      <c r="D29" s="121">
        <f t="shared" si="2"/>
        <v>24</v>
      </c>
      <c r="E29" s="121">
        <f t="shared" si="2"/>
        <v>1</v>
      </c>
      <c r="F29" s="121">
        <f t="shared" si="2"/>
        <v>384</v>
      </c>
      <c r="G29" s="106"/>
    </row>
    <row r="30" spans="1:7">
      <c r="A30" s="95"/>
      <c r="B30" s="93" t="str">
        <f t="shared" ref="B30:F30" si="3">B21</f>
        <v xml:space="preserve">HALL </v>
      </c>
      <c r="C30" s="121">
        <f t="shared" si="3"/>
        <v>4</v>
      </c>
      <c r="D30" s="121">
        <f t="shared" si="3"/>
        <v>12</v>
      </c>
      <c r="E30" s="121">
        <f t="shared" si="3"/>
        <v>1</v>
      </c>
      <c r="F30" s="121">
        <f t="shared" si="3"/>
        <v>48</v>
      </c>
      <c r="G30" s="106"/>
    </row>
    <row r="31" spans="1:7">
      <c r="A31" s="95"/>
      <c r="B31" s="93" t="str">
        <f t="shared" ref="B31:F31" si="4">B22</f>
        <v>STRONG ROOM</v>
      </c>
      <c r="C31" s="121">
        <f t="shared" si="4"/>
        <v>6</v>
      </c>
      <c r="D31" s="121">
        <f t="shared" si="4"/>
        <v>14</v>
      </c>
      <c r="E31" s="121">
        <f t="shared" si="4"/>
        <v>1</v>
      </c>
      <c r="F31" s="121">
        <f t="shared" si="4"/>
        <v>84</v>
      </c>
      <c r="G31" s="106"/>
    </row>
    <row r="32" spans="1:7">
      <c r="A32" s="95"/>
      <c r="B32" s="93" t="str">
        <f t="shared" ref="B32:F32" si="5">B23</f>
        <v>BM CABIN</v>
      </c>
      <c r="C32" s="121">
        <f t="shared" si="5"/>
        <v>6</v>
      </c>
      <c r="D32" s="121">
        <f t="shared" si="5"/>
        <v>6</v>
      </c>
      <c r="E32" s="121">
        <f t="shared" si="5"/>
        <v>1</v>
      </c>
      <c r="F32" s="121">
        <f t="shared" si="5"/>
        <v>36</v>
      </c>
      <c r="G32" s="119"/>
    </row>
    <row r="33" spans="1:7">
      <c r="A33" s="95"/>
      <c r="B33" s="116"/>
      <c r="C33" s="117"/>
      <c r="D33" s="117"/>
      <c r="E33" s="117"/>
      <c r="F33" s="107">
        <f>SUM(F29:F31)</f>
        <v>516</v>
      </c>
      <c r="G33" s="107">
        <v>520</v>
      </c>
    </row>
    <row r="34" spans="1:7">
      <c r="A34" s="96"/>
      <c r="B34" s="97"/>
      <c r="C34" s="117"/>
      <c r="D34" s="117"/>
      <c r="E34" s="117"/>
      <c r="F34" s="117"/>
      <c r="G34" s="107"/>
    </row>
    <row r="35" spans="1:7">
      <c r="A35" s="95">
        <v>3</v>
      </c>
      <c r="B35" s="116" t="s">
        <v>39</v>
      </c>
      <c r="C35" s="117"/>
      <c r="D35" s="117"/>
      <c r="E35" s="117"/>
      <c r="F35" s="117"/>
      <c r="G35" s="107"/>
    </row>
    <row r="36" spans="1:7">
      <c r="A36" s="95">
        <v>3.1</v>
      </c>
      <c r="B36" s="116" t="s">
        <v>241</v>
      </c>
      <c r="C36" s="117"/>
      <c r="D36" s="117"/>
      <c r="E36" s="117"/>
      <c r="F36" s="117"/>
      <c r="G36" s="106"/>
    </row>
    <row r="37" spans="1:7">
      <c r="A37" s="95"/>
      <c r="B37" s="93" t="s">
        <v>306</v>
      </c>
      <c r="C37" s="105">
        <v>7</v>
      </c>
      <c r="D37" s="105">
        <v>11</v>
      </c>
      <c r="E37" s="105">
        <v>0</v>
      </c>
      <c r="F37" s="105">
        <f>C37*D37*E37</f>
        <v>0</v>
      </c>
      <c r="G37" s="107"/>
    </row>
    <row r="38" spans="1:7">
      <c r="A38" s="95"/>
      <c r="B38" s="93" t="s">
        <v>306</v>
      </c>
      <c r="C38" s="105">
        <v>4.75</v>
      </c>
      <c r="D38" s="105">
        <v>11</v>
      </c>
      <c r="E38" s="105">
        <v>0</v>
      </c>
      <c r="F38" s="107">
        <f>C38*D38*E38</f>
        <v>0</v>
      </c>
      <c r="G38" s="107"/>
    </row>
    <row r="39" spans="1:7">
      <c r="A39" s="95"/>
      <c r="B39" s="93" t="s">
        <v>306</v>
      </c>
      <c r="C39" s="105">
        <v>3.25</v>
      </c>
      <c r="D39" s="105">
        <v>11</v>
      </c>
      <c r="E39" s="105">
        <v>0</v>
      </c>
      <c r="F39" s="105">
        <f>C39*D39*E39</f>
        <v>0</v>
      </c>
      <c r="G39" s="107"/>
    </row>
    <row r="40" spans="1:7">
      <c r="A40" s="95"/>
      <c r="B40" s="93"/>
      <c r="C40" s="107"/>
      <c r="D40" s="105"/>
      <c r="E40" s="105"/>
      <c r="F40" s="107">
        <f>SUM(F37:F39)</f>
        <v>0</v>
      </c>
      <c r="G40" s="107">
        <v>0</v>
      </c>
    </row>
    <row r="41" spans="1:7" ht="18.75" customHeight="1">
      <c r="A41" s="95">
        <v>3.2</v>
      </c>
      <c r="B41" s="116" t="s">
        <v>267</v>
      </c>
      <c r="C41" s="107"/>
      <c r="D41" s="105"/>
      <c r="E41" s="105"/>
      <c r="F41" s="107"/>
      <c r="G41" s="107"/>
    </row>
    <row r="42" spans="1:7">
      <c r="A42" s="95"/>
      <c r="B42" s="93" t="s">
        <v>265</v>
      </c>
      <c r="C42" s="105">
        <v>5.5</v>
      </c>
      <c r="D42" s="105">
        <v>11</v>
      </c>
      <c r="E42" s="105">
        <v>0</v>
      </c>
      <c r="F42" s="105">
        <f>C42*D42*E42</f>
        <v>0</v>
      </c>
      <c r="G42" s="107"/>
    </row>
    <row r="43" spans="1:7">
      <c r="A43" s="95"/>
      <c r="B43" s="93" t="s">
        <v>265</v>
      </c>
      <c r="C43" s="105">
        <v>5</v>
      </c>
      <c r="D43" s="105">
        <v>11</v>
      </c>
      <c r="E43" s="105">
        <v>0</v>
      </c>
      <c r="F43" s="105">
        <f>C43*D43*E43</f>
        <v>0</v>
      </c>
      <c r="G43" s="107"/>
    </row>
    <row r="44" spans="1:7">
      <c r="A44" s="95"/>
      <c r="B44" s="97"/>
      <c r="C44" s="117"/>
      <c r="D44" s="117"/>
      <c r="E44" s="117"/>
      <c r="F44" s="117">
        <f>SUM(F42:F43)</f>
        <v>0</v>
      </c>
      <c r="G44" s="107">
        <v>0</v>
      </c>
    </row>
    <row r="45" spans="1:7">
      <c r="A45" s="95"/>
      <c r="B45" s="93"/>
      <c r="C45" s="107"/>
      <c r="D45" s="105"/>
      <c r="E45" s="105"/>
      <c r="F45" s="107"/>
      <c r="G45" s="107"/>
    </row>
    <row r="46" spans="1:7">
      <c r="A46" s="95">
        <v>3.3</v>
      </c>
      <c r="B46" s="116" t="s">
        <v>266</v>
      </c>
      <c r="C46" s="117"/>
      <c r="D46" s="117"/>
      <c r="E46" s="117"/>
      <c r="F46" s="117"/>
      <c r="G46" s="107"/>
    </row>
    <row r="47" spans="1:7">
      <c r="A47" s="95"/>
      <c r="B47" s="93" t="s">
        <v>306</v>
      </c>
      <c r="C47" s="105">
        <v>7</v>
      </c>
      <c r="D47" s="105">
        <v>2.5</v>
      </c>
      <c r="E47" s="105">
        <v>0</v>
      </c>
      <c r="F47" s="105">
        <f>C47*D47*E47</f>
        <v>0</v>
      </c>
      <c r="G47" s="107"/>
    </row>
    <row r="48" spans="1:7">
      <c r="A48" s="95"/>
      <c r="B48" s="93" t="s">
        <v>306</v>
      </c>
      <c r="C48" s="105">
        <v>8</v>
      </c>
      <c r="D48" s="105">
        <v>2.5</v>
      </c>
      <c r="E48" s="105">
        <v>0</v>
      </c>
      <c r="F48" s="105">
        <f t="shared" ref="F48:F49" si="6">C48*D48*E48</f>
        <v>0</v>
      </c>
      <c r="G48" s="107"/>
    </row>
    <row r="49" spans="1:7">
      <c r="A49" s="95"/>
      <c r="B49" s="93" t="s">
        <v>307</v>
      </c>
      <c r="C49" s="105">
        <v>5.5</v>
      </c>
      <c r="D49" s="105">
        <v>2.5</v>
      </c>
      <c r="E49" s="105">
        <v>0</v>
      </c>
      <c r="F49" s="105">
        <f t="shared" si="6"/>
        <v>0</v>
      </c>
      <c r="G49" s="107"/>
    </row>
    <row r="50" spans="1:7">
      <c r="A50" s="95"/>
      <c r="B50" s="97"/>
      <c r="C50" s="117"/>
      <c r="D50" s="117"/>
      <c r="E50" s="117"/>
      <c r="F50" s="117">
        <f>SUM(F47:F49)</f>
        <v>0</v>
      </c>
      <c r="G50" s="107">
        <v>0</v>
      </c>
    </row>
    <row r="51" spans="1:7">
      <c r="A51" s="95"/>
      <c r="B51" s="97"/>
      <c r="C51" s="117"/>
      <c r="D51" s="117"/>
      <c r="E51" s="117"/>
      <c r="F51" s="117"/>
      <c r="G51" s="107"/>
    </row>
    <row r="52" spans="1:7">
      <c r="A52" s="95">
        <v>3.4</v>
      </c>
      <c r="B52" s="116" t="s">
        <v>281</v>
      </c>
      <c r="C52" s="117"/>
      <c r="D52" s="117"/>
      <c r="E52" s="117"/>
      <c r="F52" s="117"/>
      <c r="G52" s="107"/>
    </row>
    <row r="53" spans="1:7">
      <c r="A53" s="95"/>
      <c r="B53" s="93" t="s">
        <v>249</v>
      </c>
      <c r="C53" s="105">
        <v>11.25</v>
      </c>
      <c r="D53" s="105">
        <v>8.5</v>
      </c>
      <c r="E53" s="105">
        <v>1</v>
      </c>
      <c r="F53" s="105">
        <f>C53*D53*E53</f>
        <v>95.625</v>
      </c>
      <c r="G53" s="107"/>
    </row>
    <row r="54" spans="1:7">
      <c r="A54" s="95"/>
      <c r="B54" s="93" t="s">
        <v>249</v>
      </c>
      <c r="C54" s="105">
        <v>9.5</v>
      </c>
      <c r="D54" s="105">
        <v>8.5</v>
      </c>
      <c r="E54" s="105">
        <v>1</v>
      </c>
      <c r="F54" s="105">
        <f>C54*D54*E54</f>
        <v>80.75</v>
      </c>
      <c r="G54" s="119"/>
    </row>
    <row r="55" spans="1:7">
      <c r="A55" s="95"/>
      <c r="B55" s="93" t="s">
        <v>250</v>
      </c>
      <c r="C55" s="105">
        <v>7.25</v>
      </c>
      <c r="D55" s="105">
        <v>7</v>
      </c>
      <c r="E55" s="105">
        <v>1</v>
      </c>
      <c r="F55" s="107">
        <f t="shared" ref="F55:F56" si="7">C55*D55*E55</f>
        <v>50.75</v>
      </c>
      <c r="G55" s="106"/>
    </row>
    <row r="56" spans="1:7">
      <c r="A56" s="95"/>
      <c r="B56" s="93" t="s">
        <v>304</v>
      </c>
      <c r="C56" s="105">
        <v>5.25</v>
      </c>
      <c r="D56" s="105">
        <v>7</v>
      </c>
      <c r="E56" s="105">
        <v>0</v>
      </c>
      <c r="F56" s="105">
        <f t="shared" si="7"/>
        <v>0</v>
      </c>
      <c r="G56" s="106"/>
    </row>
    <row r="57" spans="1:7">
      <c r="A57" s="95"/>
      <c r="B57" s="93"/>
      <c r="C57" s="107"/>
      <c r="D57" s="105"/>
      <c r="E57" s="105"/>
      <c r="F57" s="107">
        <f>SUM(F52:F56)</f>
        <v>227.125</v>
      </c>
      <c r="G57" s="106">
        <v>230</v>
      </c>
    </row>
    <row r="58" spans="1:7">
      <c r="A58" s="95"/>
      <c r="B58" s="93"/>
      <c r="C58" s="107"/>
      <c r="D58" s="105"/>
      <c r="E58" s="105"/>
      <c r="F58" s="107"/>
      <c r="G58" s="106"/>
    </row>
    <row r="59" spans="1:7">
      <c r="A59" s="95">
        <v>3.5</v>
      </c>
      <c r="B59" s="116" t="s">
        <v>232</v>
      </c>
      <c r="C59" s="117"/>
      <c r="D59" s="117"/>
      <c r="E59" s="117"/>
      <c r="F59" s="117"/>
      <c r="G59" s="106"/>
    </row>
    <row r="60" spans="1:7">
      <c r="A60" s="95"/>
      <c r="B60" s="93" t="s">
        <v>251</v>
      </c>
      <c r="C60" s="105">
        <v>3</v>
      </c>
      <c r="D60" s="105">
        <v>4.5</v>
      </c>
      <c r="E60" s="105">
        <v>6</v>
      </c>
      <c r="F60" s="105">
        <f>C60*D60*E60</f>
        <v>81</v>
      </c>
      <c r="G60" s="106"/>
    </row>
    <row r="61" spans="1:7">
      <c r="A61" s="95"/>
      <c r="B61" s="93" t="s">
        <v>251</v>
      </c>
      <c r="C61" s="105">
        <v>4.25</v>
      </c>
      <c r="D61" s="105">
        <v>4.5</v>
      </c>
      <c r="E61" s="105">
        <v>2</v>
      </c>
      <c r="F61" s="105">
        <f t="shared" ref="F61:F64" si="8">C61*D61*E61</f>
        <v>38.25</v>
      </c>
      <c r="G61" s="106"/>
    </row>
    <row r="62" spans="1:7">
      <c r="A62" s="95"/>
      <c r="B62" s="93" t="s">
        <v>298</v>
      </c>
      <c r="C62" s="105">
        <v>11.5</v>
      </c>
      <c r="D62" s="105">
        <v>4.5</v>
      </c>
      <c r="E62" s="105">
        <v>0</v>
      </c>
      <c r="F62" s="105">
        <f t="shared" si="8"/>
        <v>0</v>
      </c>
      <c r="G62" s="106"/>
    </row>
    <row r="63" spans="1:7">
      <c r="A63" s="95"/>
      <c r="B63" s="93" t="s">
        <v>252</v>
      </c>
      <c r="C63" s="105">
        <v>2.5</v>
      </c>
      <c r="D63" s="105">
        <v>4.5</v>
      </c>
      <c r="E63" s="105">
        <v>0</v>
      </c>
      <c r="F63" s="105">
        <f t="shared" si="8"/>
        <v>0</v>
      </c>
      <c r="G63" s="106"/>
    </row>
    <row r="64" spans="1:7">
      <c r="A64" s="95"/>
      <c r="B64" s="93" t="s">
        <v>305</v>
      </c>
      <c r="C64" s="105">
        <v>3</v>
      </c>
      <c r="D64" s="105">
        <v>4.5</v>
      </c>
      <c r="E64" s="105">
        <v>0</v>
      </c>
      <c r="F64" s="105">
        <f t="shared" si="8"/>
        <v>0</v>
      </c>
      <c r="G64" s="106"/>
    </row>
    <row r="65" spans="1:7">
      <c r="A65" s="96"/>
      <c r="B65" s="93"/>
      <c r="C65" s="107"/>
      <c r="D65" s="105"/>
      <c r="E65" s="105"/>
      <c r="F65" s="107">
        <f>SUM(F60:F64)</f>
        <v>119.25</v>
      </c>
      <c r="G65" s="106">
        <v>120</v>
      </c>
    </row>
    <row r="66" spans="1:7">
      <c r="A66" s="96"/>
      <c r="B66" s="93"/>
      <c r="C66" s="107"/>
      <c r="D66" s="105"/>
      <c r="E66" s="105"/>
      <c r="F66" s="107"/>
      <c r="G66" s="106"/>
    </row>
    <row r="67" spans="1:7">
      <c r="A67" s="95">
        <v>3.6</v>
      </c>
      <c r="B67" s="116" t="s">
        <v>283</v>
      </c>
      <c r="C67" s="117"/>
      <c r="D67" s="117"/>
      <c r="E67" s="117"/>
      <c r="F67" s="117"/>
      <c r="G67" s="106"/>
    </row>
    <row r="68" spans="1:7">
      <c r="A68" s="95"/>
      <c r="B68" s="116" t="s">
        <v>253</v>
      </c>
      <c r="C68" s="105">
        <v>5</v>
      </c>
      <c r="D68" s="105">
        <v>3.25</v>
      </c>
      <c r="E68" s="105">
        <v>1</v>
      </c>
      <c r="F68" s="105">
        <f>C68*D68*E68</f>
        <v>16.25</v>
      </c>
      <c r="G68" s="106"/>
    </row>
    <row r="69" spans="1:7">
      <c r="A69" s="95"/>
      <c r="B69" s="116" t="s">
        <v>251</v>
      </c>
      <c r="C69" s="105">
        <v>5</v>
      </c>
      <c r="D69" s="105">
        <v>1.5</v>
      </c>
      <c r="E69" s="105">
        <v>5</v>
      </c>
      <c r="F69" s="105">
        <f t="shared" ref="F69:F70" si="9">C69*D69*E69</f>
        <v>37.5</v>
      </c>
      <c r="G69" s="106"/>
    </row>
    <row r="70" spans="1:7">
      <c r="A70" s="95"/>
      <c r="B70" s="116" t="s">
        <v>251</v>
      </c>
      <c r="C70" s="105">
        <v>4.5</v>
      </c>
      <c r="D70" s="105">
        <v>1.5</v>
      </c>
      <c r="E70" s="105">
        <v>0</v>
      </c>
      <c r="F70" s="105">
        <f t="shared" si="9"/>
        <v>0</v>
      </c>
      <c r="G70" s="106"/>
    </row>
    <row r="71" spans="1:7">
      <c r="A71" s="95"/>
      <c r="B71" s="116"/>
      <c r="C71" s="107"/>
      <c r="D71" s="105"/>
      <c r="E71" s="105"/>
      <c r="F71" s="107">
        <f>SUM(F68:F70)</f>
        <v>53.75</v>
      </c>
      <c r="G71" s="106">
        <v>55</v>
      </c>
    </row>
    <row r="72" spans="1:7">
      <c r="A72" s="95"/>
      <c r="B72" s="116"/>
      <c r="C72" s="117"/>
      <c r="D72" s="117"/>
      <c r="E72" s="117"/>
      <c r="F72" s="117"/>
      <c r="G72" s="106"/>
    </row>
    <row r="73" spans="1:7">
      <c r="A73" s="95">
        <v>3.7</v>
      </c>
      <c r="B73" s="116" t="s">
        <v>319</v>
      </c>
      <c r="C73" s="117"/>
      <c r="D73" s="117"/>
      <c r="E73" s="117"/>
      <c r="F73" s="117"/>
      <c r="G73" s="106"/>
    </row>
    <row r="74" spans="1:7">
      <c r="A74" s="95"/>
      <c r="B74" s="116" t="s">
        <v>320</v>
      </c>
      <c r="C74" s="117">
        <v>6.75</v>
      </c>
      <c r="D74" s="117">
        <v>8.5</v>
      </c>
      <c r="E74" s="117">
        <v>2</v>
      </c>
      <c r="F74" s="117">
        <f>C74*D74*E74</f>
        <v>114.75</v>
      </c>
      <c r="G74" s="106"/>
    </row>
    <row r="75" spans="1:7">
      <c r="A75" s="95"/>
      <c r="B75" s="116" t="s">
        <v>321</v>
      </c>
      <c r="C75" s="117">
        <v>9.5</v>
      </c>
      <c r="D75" s="117">
        <v>8.5</v>
      </c>
      <c r="E75" s="117">
        <v>1</v>
      </c>
      <c r="F75" s="117">
        <f>C75*D75*E75</f>
        <v>80.75</v>
      </c>
      <c r="G75" s="106"/>
    </row>
    <row r="76" spans="1:7">
      <c r="A76" s="95"/>
      <c r="B76" s="116" t="s">
        <v>322</v>
      </c>
      <c r="C76" s="117">
        <v>1.25</v>
      </c>
      <c r="D76" s="117">
        <v>8.5</v>
      </c>
      <c r="E76" s="117">
        <v>2</v>
      </c>
      <c r="F76" s="117">
        <f t="shared" ref="F76" si="10">C76*D76*E76</f>
        <v>21.25</v>
      </c>
      <c r="G76" s="106"/>
    </row>
    <row r="77" spans="1:7">
      <c r="A77" s="95"/>
      <c r="B77" s="116"/>
      <c r="C77" s="117"/>
      <c r="D77" s="117"/>
      <c r="E77" s="117"/>
      <c r="F77" s="117">
        <f>SUM(F74:F76)</f>
        <v>216.75</v>
      </c>
      <c r="G77" s="106">
        <v>220</v>
      </c>
    </row>
    <row r="78" spans="1:7">
      <c r="A78" s="95">
        <v>4</v>
      </c>
      <c r="B78" s="116" t="s">
        <v>223</v>
      </c>
      <c r="C78" s="117"/>
      <c r="D78" s="117"/>
      <c r="E78" s="117"/>
      <c r="F78" s="117"/>
      <c r="G78" s="106"/>
    </row>
    <row r="79" spans="1:7">
      <c r="A79" s="95">
        <v>4.0999999999999996</v>
      </c>
      <c r="B79" s="116" t="s">
        <v>233</v>
      </c>
      <c r="C79" s="117"/>
      <c r="D79" s="117"/>
      <c r="E79" s="117"/>
      <c r="F79" s="117"/>
      <c r="G79" s="106"/>
    </row>
    <row r="80" spans="1:7">
      <c r="A80" s="95"/>
      <c r="B80" s="116" t="s">
        <v>277</v>
      </c>
      <c r="C80" s="105">
        <v>3</v>
      </c>
      <c r="D80" s="105">
        <v>7</v>
      </c>
      <c r="E80" s="105">
        <v>2</v>
      </c>
      <c r="F80" s="105">
        <f>C80*D80*E80</f>
        <v>42</v>
      </c>
      <c r="G80" s="106"/>
    </row>
    <row r="81" spans="1:7">
      <c r="A81" s="95"/>
      <c r="B81" s="116" t="s">
        <v>278</v>
      </c>
      <c r="C81" s="107">
        <v>3.5</v>
      </c>
      <c r="D81" s="105">
        <v>7</v>
      </c>
      <c r="E81" s="105">
        <v>1</v>
      </c>
      <c r="F81" s="105">
        <f>C81*D81*E81</f>
        <v>24.5</v>
      </c>
      <c r="G81" s="106"/>
    </row>
    <row r="82" spans="1:7">
      <c r="A82" s="95"/>
      <c r="B82" s="97"/>
      <c r="C82" s="117"/>
      <c r="D82" s="117"/>
      <c r="E82" s="117"/>
      <c r="F82" s="117">
        <f>SUM(F80:F81)</f>
        <v>66.5</v>
      </c>
      <c r="G82" s="106">
        <v>70</v>
      </c>
    </row>
    <row r="83" spans="1:7">
      <c r="A83" s="95">
        <v>4.2</v>
      </c>
      <c r="B83" s="116" t="s">
        <v>234</v>
      </c>
      <c r="C83" s="117"/>
      <c r="D83" s="117"/>
      <c r="E83" s="117"/>
      <c r="F83" s="117"/>
      <c r="G83" s="106"/>
    </row>
    <row r="84" spans="1:7">
      <c r="A84" s="95"/>
      <c r="B84" s="116" t="s">
        <v>264</v>
      </c>
      <c r="C84" s="105">
        <v>1.5</v>
      </c>
      <c r="D84" s="105">
        <v>8.5</v>
      </c>
      <c r="E84" s="105">
        <v>0</v>
      </c>
      <c r="F84" s="105">
        <f>C84*D84*E84</f>
        <v>0</v>
      </c>
      <c r="G84" s="106"/>
    </row>
    <row r="85" spans="1:7">
      <c r="A85" s="95"/>
      <c r="B85" s="116" t="s">
        <v>254</v>
      </c>
      <c r="C85" s="105">
        <v>6</v>
      </c>
      <c r="D85" s="105">
        <v>1.5</v>
      </c>
      <c r="E85" s="105">
        <v>1</v>
      </c>
      <c r="F85" s="105">
        <f>C85*D85*E85</f>
        <v>9</v>
      </c>
      <c r="G85" s="106"/>
    </row>
    <row r="86" spans="1:7">
      <c r="A86" s="95"/>
      <c r="B86" s="116" t="s">
        <v>279</v>
      </c>
      <c r="C86" s="107">
        <v>4</v>
      </c>
      <c r="D86" s="105">
        <v>8.5</v>
      </c>
      <c r="E86" s="105">
        <v>1</v>
      </c>
      <c r="F86" s="105">
        <f t="shared" ref="F86:F87" si="11">C86*D86*E86</f>
        <v>34</v>
      </c>
      <c r="G86" s="106"/>
    </row>
    <row r="87" spans="1:7">
      <c r="A87" s="95"/>
      <c r="B87" s="116" t="s">
        <v>280</v>
      </c>
      <c r="C87" s="107">
        <v>3.5</v>
      </c>
      <c r="D87" s="105">
        <v>1.5</v>
      </c>
      <c r="E87" s="105">
        <v>1</v>
      </c>
      <c r="F87" s="105">
        <f t="shared" si="11"/>
        <v>5.25</v>
      </c>
      <c r="G87" s="106"/>
    </row>
    <row r="88" spans="1:7">
      <c r="A88" s="95"/>
      <c r="B88" s="116"/>
      <c r="C88" s="107"/>
      <c r="D88" s="105"/>
      <c r="E88" s="105"/>
      <c r="F88" s="107">
        <f>SUM(F84:F87)</f>
        <v>48.25</v>
      </c>
      <c r="G88" s="106">
        <v>50</v>
      </c>
    </row>
    <row r="89" spans="1:7">
      <c r="A89" s="95"/>
      <c r="B89" s="97"/>
      <c r="C89" s="117"/>
      <c r="D89" s="117"/>
      <c r="E89" s="117"/>
      <c r="F89" s="117"/>
      <c r="G89" s="106"/>
    </row>
    <row r="90" spans="1:7">
      <c r="A90" s="95">
        <v>4.3</v>
      </c>
      <c r="B90" s="97" t="s">
        <v>269</v>
      </c>
      <c r="C90" s="105">
        <v>1</v>
      </c>
      <c r="D90" s="105">
        <v>1</v>
      </c>
      <c r="E90" s="105">
        <v>6</v>
      </c>
      <c r="F90" s="105">
        <f t="shared" ref="F90:F92" si="12">C90*D90*E90</f>
        <v>6</v>
      </c>
      <c r="G90" s="106">
        <v>6</v>
      </c>
    </row>
    <row r="91" spans="1:7">
      <c r="A91" s="95">
        <v>4.4000000000000004</v>
      </c>
      <c r="B91" s="97" t="s">
        <v>255</v>
      </c>
      <c r="C91" s="105">
        <v>1</v>
      </c>
      <c r="D91" s="105">
        <v>1</v>
      </c>
      <c r="E91" s="105">
        <v>6</v>
      </c>
      <c r="F91" s="105">
        <f t="shared" si="12"/>
        <v>6</v>
      </c>
      <c r="G91" s="106">
        <v>6</v>
      </c>
    </row>
    <row r="92" spans="1:7">
      <c r="A92" s="95">
        <v>4.5</v>
      </c>
      <c r="B92" s="97" t="s">
        <v>256</v>
      </c>
      <c r="C92" s="105">
        <v>1</v>
      </c>
      <c r="D92" s="105">
        <v>1</v>
      </c>
      <c r="E92" s="105">
        <v>6</v>
      </c>
      <c r="F92" s="105">
        <f t="shared" si="12"/>
        <v>6</v>
      </c>
      <c r="G92" s="106">
        <v>6</v>
      </c>
    </row>
    <row r="93" spans="1:7">
      <c r="A93" s="96"/>
      <c r="B93" s="97"/>
      <c r="C93" s="117"/>
      <c r="D93" s="117"/>
      <c r="E93" s="117"/>
      <c r="F93" s="117"/>
      <c r="G93" s="106"/>
    </row>
    <row r="94" spans="1:7">
      <c r="A94" s="95">
        <v>5</v>
      </c>
      <c r="B94" s="116" t="s">
        <v>13</v>
      </c>
      <c r="C94" s="117"/>
      <c r="D94" s="117"/>
      <c r="E94" s="117"/>
      <c r="F94" s="117"/>
      <c r="G94" s="106"/>
    </row>
    <row r="95" spans="1:7">
      <c r="A95" s="95">
        <v>5.0999999999999996</v>
      </c>
      <c r="B95" s="116" t="s">
        <v>14</v>
      </c>
      <c r="C95" s="105">
        <v>5</v>
      </c>
      <c r="D95" s="105">
        <v>1</v>
      </c>
      <c r="E95" s="105">
        <v>1</v>
      </c>
      <c r="F95" s="105">
        <f t="shared" ref="F95:F97" si="13">C95*D95*E95</f>
        <v>5</v>
      </c>
      <c r="G95" s="106">
        <v>5</v>
      </c>
    </row>
    <row r="96" spans="1:7">
      <c r="A96" s="95">
        <v>5.2</v>
      </c>
      <c r="B96" s="116" t="s">
        <v>49</v>
      </c>
      <c r="C96" s="105">
        <v>4</v>
      </c>
      <c r="D96" s="105">
        <v>1</v>
      </c>
      <c r="E96" s="105">
        <v>0</v>
      </c>
      <c r="F96" s="105">
        <f t="shared" si="13"/>
        <v>0</v>
      </c>
      <c r="G96" s="106"/>
    </row>
    <row r="97" spans="1:7">
      <c r="A97" s="95">
        <v>5.3</v>
      </c>
      <c r="B97" s="116" t="s">
        <v>49</v>
      </c>
      <c r="C97" s="105">
        <v>5</v>
      </c>
      <c r="D97" s="105">
        <v>1</v>
      </c>
      <c r="E97" s="105">
        <v>5</v>
      </c>
      <c r="F97" s="105">
        <f t="shared" si="13"/>
        <v>25</v>
      </c>
      <c r="G97" s="106"/>
    </row>
    <row r="98" spans="1:7">
      <c r="A98" s="96"/>
      <c r="B98" s="97"/>
      <c r="C98" s="117"/>
      <c r="D98" s="117"/>
      <c r="E98" s="117"/>
      <c r="F98" s="117">
        <f>SUM(F96:F97)</f>
        <v>25</v>
      </c>
      <c r="G98" s="106">
        <v>25</v>
      </c>
    </row>
    <row r="99" spans="1:7">
      <c r="A99" s="96"/>
      <c r="B99" s="97"/>
      <c r="C99" s="117"/>
      <c r="D99" s="117"/>
      <c r="E99" s="117"/>
      <c r="F99" s="117"/>
      <c r="G99" s="106"/>
    </row>
    <row r="100" spans="1:7">
      <c r="A100" s="95">
        <v>6</v>
      </c>
      <c r="B100" s="116" t="s">
        <v>224</v>
      </c>
      <c r="C100" s="117"/>
      <c r="D100" s="117"/>
      <c r="E100" s="117"/>
      <c r="F100" s="117"/>
      <c r="G100" s="106"/>
    </row>
    <row r="101" spans="1:7">
      <c r="A101" s="96"/>
      <c r="B101" s="97"/>
      <c r="C101" s="117"/>
      <c r="D101" s="117"/>
      <c r="E101" s="117"/>
      <c r="F101" s="117"/>
      <c r="G101" s="106"/>
    </row>
    <row r="102" spans="1:7">
      <c r="A102" s="95"/>
      <c r="B102" s="116" t="s">
        <v>31</v>
      </c>
      <c r="C102" s="117"/>
      <c r="D102" s="117"/>
      <c r="E102" s="117"/>
      <c r="F102" s="117"/>
      <c r="G102" s="106"/>
    </row>
    <row r="103" spans="1:7">
      <c r="A103" s="95">
        <v>6.1</v>
      </c>
      <c r="B103" s="116" t="s">
        <v>32</v>
      </c>
      <c r="C103" s="105">
        <v>1</v>
      </c>
      <c r="D103" s="105">
        <v>1</v>
      </c>
      <c r="E103" s="105">
        <v>1</v>
      </c>
      <c r="F103" s="105">
        <f t="shared" ref="F103:F104" si="14">C103*D103*E103</f>
        <v>1</v>
      </c>
      <c r="G103" s="106">
        <v>1</v>
      </c>
    </row>
    <row r="104" spans="1:7">
      <c r="A104" s="95">
        <v>6.2</v>
      </c>
      <c r="B104" s="116" t="s">
        <v>271</v>
      </c>
      <c r="C104" s="105">
        <v>1</v>
      </c>
      <c r="D104" s="105">
        <v>1</v>
      </c>
      <c r="E104" s="105">
        <v>0</v>
      </c>
      <c r="F104" s="105">
        <f t="shared" si="14"/>
        <v>0</v>
      </c>
      <c r="G104" s="106">
        <v>0</v>
      </c>
    </row>
    <row r="105" spans="1:7" ht="28.5">
      <c r="A105" s="95">
        <v>6.3</v>
      </c>
      <c r="B105" s="116" t="s">
        <v>236</v>
      </c>
      <c r="C105" s="105">
        <v>5</v>
      </c>
      <c r="D105" s="105">
        <v>1</v>
      </c>
      <c r="E105" s="105">
        <v>0</v>
      </c>
      <c r="F105" s="105">
        <f>C105*D105*E105</f>
        <v>0</v>
      </c>
      <c r="G105" s="106">
        <v>0</v>
      </c>
    </row>
    <row r="106" spans="1:7">
      <c r="A106" s="96"/>
      <c r="B106" s="97"/>
      <c r="C106" s="117"/>
      <c r="D106" s="117"/>
      <c r="E106" s="117"/>
      <c r="F106" s="117"/>
      <c r="G106" s="106"/>
    </row>
    <row r="107" spans="1:7">
      <c r="A107" s="95">
        <v>7</v>
      </c>
      <c r="B107" s="116" t="s">
        <v>35</v>
      </c>
      <c r="C107" s="117"/>
      <c r="D107" s="117"/>
      <c r="E107" s="117"/>
      <c r="F107" s="117"/>
      <c r="G107" s="106"/>
    </row>
    <row r="108" spans="1:7">
      <c r="A108" s="95">
        <v>7.1</v>
      </c>
      <c r="B108" s="116" t="s">
        <v>299</v>
      </c>
      <c r="C108" s="105">
        <v>3.5</v>
      </c>
      <c r="D108" s="105">
        <v>2.5</v>
      </c>
      <c r="E108" s="105">
        <v>1</v>
      </c>
      <c r="F108" s="105">
        <f t="shared" ref="F108" si="15">C108*D108*E108</f>
        <v>8.75</v>
      </c>
      <c r="G108" s="106"/>
    </row>
    <row r="109" spans="1:7">
      <c r="A109" s="95"/>
      <c r="B109" s="116" t="s">
        <v>300</v>
      </c>
      <c r="C109" s="105">
        <v>3</v>
      </c>
      <c r="D109" s="105">
        <v>2.5</v>
      </c>
      <c r="E109" s="105">
        <v>0</v>
      </c>
      <c r="F109" s="105">
        <f t="shared" ref="F109" si="16">C109*D109*E109</f>
        <v>0</v>
      </c>
      <c r="G109" s="106"/>
    </row>
    <row r="110" spans="1:7">
      <c r="A110" s="95"/>
      <c r="B110" s="116"/>
      <c r="C110" s="105"/>
      <c r="D110" s="105"/>
      <c r="E110" s="105"/>
      <c r="F110" s="105">
        <f>SUM(F108:F109)</f>
        <v>8.75</v>
      </c>
      <c r="G110" s="106">
        <v>9</v>
      </c>
    </row>
    <row r="111" spans="1:7">
      <c r="A111" s="95"/>
      <c r="B111" s="116"/>
      <c r="C111" s="105"/>
      <c r="D111" s="105"/>
      <c r="E111" s="105"/>
      <c r="F111" s="105"/>
      <c r="G111" s="106"/>
    </row>
    <row r="112" spans="1:7">
      <c r="A112" s="95">
        <v>7.2</v>
      </c>
      <c r="B112" s="116" t="s">
        <v>274</v>
      </c>
      <c r="C112" s="105">
        <v>7.25</v>
      </c>
      <c r="D112" s="105">
        <v>2.5</v>
      </c>
      <c r="E112" s="105">
        <v>1</v>
      </c>
      <c r="F112" s="105">
        <f>C112*D112*E112</f>
        <v>18.125</v>
      </c>
      <c r="G112" s="106">
        <v>20</v>
      </c>
    </row>
    <row r="113" spans="1:7">
      <c r="A113" s="95">
        <v>7.3</v>
      </c>
      <c r="B113" s="116" t="s">
        <v>301</v>
      </c>
      <c r="C113" s="105">
        <v>13.25</v>
      </c>
      <c r="D113" s="105">
        <v>4.5</v>
      </c>
      <c r="E113" s="105">
        <v>1</v>
      </c>
      <c r="F113" s="107">
        <f>C113*D113*E113</f>
        <v>59.625</v>
      </c>
      <c r="G113" s="106"/>
    </row>
    <row r="114" spans="1:7">
      <c r="A114" s="120"/>
      <c r="B114" s="116" t="s">
        <v>302</v>
      </c>
      <c r="C114" s="105">
        <v>5.25</v>
      </c>
      <c r="D114" s="105">
        <v>4.5</v>
      </c>
      <c r="E114" s="105">
        <v>1</v>
      </c>
      <c r="F114" s="107">
        <f>C114*D114*E114</f>
        <v>23.625</v>
      </c>
      <c r="G114" s="119"/>
    </row>
    <row r="115" spans="1:7">
      <c r="A115" s="120"/>
      <c r="B115" s="116"/>
      <c r="C115" s="105">
        <v>12</v>
      </c>
      <c r="D115" s="105">
        <v>8.5</v>
      </c>
      <c r="E115" s="105">
        <v>1</v>
      </c>
      <c r="F115" s="107">
        <f>C115*D115*E115</f>
        <v>102</v>
      </c>
      <c r="G115" s="119"/>
    </row>
    <row r="116" spans="1:7">
      <c r="A116" s="97"/>
      <c r="B116" s="97"/>
      <c r="C116" s="97"/>
      <c r="D116" s="97"/>
      <c r="E116" s="97"/>
      <c r="F116" s="115">
        <f>SUM(F112:F115)</f>
        <v>203.375</v>
      </c>
      <c r="G116" s="115">
        <v>205</v>
      </c>
    </row>
    <row r="117" spans="1:7">
      <c r="A117" s="97"/>
      <c r="B117" s="97"/>
      <c r="C117" s="97"/>
      <c r="D117" s="97"/>
      <c r="E117" s="97"/>
      <c r="F117" s="97"/>
      <c r="G117" s="97"/>
    </row>
    <row r="118" spans="1:7">
      <c r="A118" s="95">
        <v>7.4</v>
      </c>
      <c r="B118" s="116" t="s">
        <v>237</v>
      </c>
      <c r="C118" s="105">
        <v>5</v>
      </c>
      <c r="D118" s="105">
        <v>8.5</v>
      </c>
      <c r="E118" s="105">
        <v>1</v>
      </c>
      <c r="F118" s="105">
        <f t="shared" ref="F118" si="17">C118*D118*E118</f>
        <v>42.5</v>
      </c>
      <c r="G118" s="106">
        <v>45</v>
      </c>
    </row>
    <row r="119" spans="1:7">
      <c r="A119" s="96"/>
      <c r="B119" s="97"/>
      <c r="C119" s="117"/>
      <c r="D119" s="117"/>
      <c r="E119" s="117"/>
      <c r="F119" s="117"/>
      <c r="G119" s="106"/>
    </row>
    <row r="120" spans="1:7">
      <c r="A120" s="95">
        <v>8</v>
      </c>
      <c r="B120" s="116" t="s">
        <v>238</v>
      </c>
      <c r="C120" s="117"/>
      <c r="D120" s="117"/>
      <c r="E120" s="117"/>
      <c r="F120" s="117"/>
      <c r="G120" s="106"/>
    </row>
    <row r="121" spans="1:7">
      <c r="A121" s="96"/>
      <c r="B121" s="97"/>
      <c r="C121" s="117"/>
      <c r="D121" s="117"/>
      <c r="E121" s="117"/>
      <c r="F121" s="117"/>
      <c r="G121" s="106"/>
    </row>
    <row r="122" spans="1:7">
      <c r="A122" s="96">
        <v>8.1</v>
      </c>
      <c r="B122" s="97" t="s">
        <v>37</v>
      </c>
      <c r="C122" s="117"/>
      <c r="D122" s="117"/>
      <c r="E122" s="117"/>
      <c r="F122" s="117"/>
      <c r="G122" s="106"/>
    </row>
    <row r="123" spans="1:7">
      <c r="A123" s="96"/>
      <c r="B123" s="97" t="s">
        <v>38</v>
      </c>
      <c r="C123" s="105">
        <v>4</v>
      </c>
      <c r="D123" s="105">
        <v>3</v>
      </c>
      <c r="E123" s="105">
        <v>2</v>
      </c>
      <c r="F123" s="105">
        <f t="shared" ref="F123" si="18">C123*D123*E123</f>
        <v>24</v>
      </c>
      <c r="G123" s="106">
        <v>25</v>
      </c>
    </row>
    <row r="124" spans="1:7">
      <c r="A124" s="96"/>
      <c r="B124" s="97"/>
      <c r="C124" s="117"/>
      <c r="D124" s="117"/>
      <c r="E124" s="117"/>
      <c r="F124" s="117"/>
      <c r="G124" s="106"/>
    </row>
    <row r="125" spans="1:7">
      <c r="A125" s="96">
        <v>8.1999999999999993</v>
      </c>
      <c r="B125" s="97" t="s">
        <v>46</v>
      </c>
      <c r="C125" s="105">
        <v>3000</v>
      </c>
      <c r="D125" s="105">
        <v>1</v>
      </c>
      <c r="E125" s="105">
        <v>1</v>
      </c>
      <c r="F125" s="105">
        <f t="shared" ref="F125:F127" si="19">C125*D125*E125</f>
        <v>3000</v>
      </c>
      <c r="G125" s="106">
        <v>3000</v>
      </c>
    </row>
    <row r="126" spans="1:7">
      <c r="A126" s="96"/>
      <c r="B126" s="97"/>
      <c r="C126" s="117"/>
      <c r="D126" s="117"/>
      <c r="E126" s="117"/>
      <c r="F126" s="117"/>
      <c r="G126" s="106"/>
    </row>
    <row r="127" spans="1:7">
      <c r="A127" s="96">
        <v>8.3000000000000007</v>
      </c>
      <c r="B127" s="97" t="s">
        <v>291</v>
      </c>
      <c r="C127" s="117">
        <v>1800</v>
      </c>
      <c r="D127" s="117">
        <v>1</v>
      </c>
      <c r="E127" s="117">
        <v>1</v>
      </c>
      <c r="F127" s="105">
        <f t="shared" si="19"/>
        <v>1800</v>
      </c>
      <c r="G127" s="106">
        <v>1800</v>
      </c>
    </row>
    <row r="128" spans="1:7">
      <c r="A128" s="96"/>
      <c r="B128" s="97"/>
      <c r="C128" s="117"/>
      <c r="D128" s="117"/>
      <c r="E128" s="117"/>
      <c r="F128" s="117"/>
      <c r="G128" s="106"/>
    </row>
    <row r="129" spans="1:7">
      <c r="A129" s="96">
        <v>8.4</v>
      </c>
      <c r="B129" s="116" t="s">
        <v>293</v>
      </c>
      <c r="C129" s="105">
        <v>1</v>
      </c>
      <c r="D129" s="105">
        <v>1</v>
      </c>
      <c r="E129" s="105">
        <v>1</v>
      </c>
      <c r="F129" s="105">
        <f t="shared" ref="F129:F131" si="20">C129*D129*E129</f>
        <v>1</v>
      </c>
      <c r="G129" s="106">
        <v>1</v>
      </c>
    </row>
    <row r="130" spans="1:7">
      <c r="A130" s="96"/>
      <c r="B130" s="97"/>
      <c r="C130" s="117"/>
      <c r="D130" s="117"/>
      <c r="E130" s="117"/>
      <c r="F130" s="117"/>
      <c r="G130" s="106"/>
    </row>
    <row r="131" spans="1:7">
      <c r="A131" s="96">
        <v>8.5</v>
      </c>
      <c r="B131" s="97" t="s">
        <v>297</v>
      </c>
      <c r="C131" s="117">
        <v>1</v>
      </c>
      <c r="D131" s="117">
        <v>1</v>
      </c>
      <c r="E131" s="117">
        <v>2</v>
      </c>
      <c r="F131" s="105">
        <f t="shared" si="20"/>
        <v>2</v>
      </c>
      <c r="G131" s="106">
        <v>2</v>
      </c>
    </row>
    <row r="132" spans="1:7">
      <c r="A132" s="96"/>
      <c r="B132" s="97"/>
      <c r="C132" s="117"/>
      <c r="D132" s="117"/>
      <c r="E132" s="117"/>
      <c r="F132" s="117"/>
      <c r="G132" s="106"/>
    </row>
    <row r="133" spans="1:7">
      <c r="A133" s="96">
        <v>8.5</v>
      </c>
      <c r="B133" s="97" t="s">
        <v>268</v>
      </c>
      <c r="C133" s="105">
        <v>20</v>
      </c>
      <c r="D133" s="105">
        <v>6</v>
      </c>
      <c r="E133" s="105">
        <v>1</v>
      </c>
      <c r="F133" s="105">
        <f t="shared" ref="F133" si="21">C133*D133*E133</f>
        <v>120</v>
      </c>
      <c r="G133" s="106">
        <v>120</v>
      </c>
    </row>
    <row r="134" spans="1:7">
      <c r="A134" s="96"/>
      <c r="B134" s="97"/>
      <c r="C134" s="117"/>
      <c r="D134" s="117"/>
      <c r="E134" s="117"/>
      <c r="F134" s="117"/>
      <c r="G134" s="106"/>
    </row>
    <row r="135" spans="1:7">
      <c r="A135" s="96">
        <v>8.6</v>
      </c>
      <c r="B135" s="97" t="s">
        <v>261</v>
      </c>
      <c r="C135" s="105">
        <v>5</v>
      </c>
      <c r="D135" s="105">
        <v>6</v>
      </c>
      <c r="E135" s="105">
        <v>0</v>
      </c>
      <c r="F135" s="105">
        <f t="shared" ref="F135" si="22">C135*D135*E135</f>
        <v>0</v>
      </c>
      <c r="G135" s="106">
        <v>0</v>
      </c>
    </row>
    <row r="136" spans="1:7">
      <c r="A136" s="96"/>
      <c r="B136" s="97"/>
      <c r="C136" s="117"/>
      <c r="D136" s="117"/>
      <c r="E136" s="117"/>
      <c r="F136" s="117"/>
      <c r="G136" s="106"/>
    </row>
    <row r="137" spans="1:7">
      <c r="A137" s="109">
        <v>8.6999999999999993</v>
      </c>
      <c r="B137" s="97" t="s">
        <v>40</v>
      </c>
      <c r="C137" s="97"/>
      <c r="D137" s="97"/>
      <c r="E137" s="97"/>
      <c r="F137" s="97"/>
      <c r="G137" s="98"/>
    </row>
    <row r="138" spans="1:7">
      <c r="A138" s="109"/>
      <c r="B138" s="116" t="s">
        <v>310</v>
      </c>
      <c r="C138" s="97"/>
      <c r="D138" s="97"/>
      <c r="E138" s="97"/>
      <c r="F138" s="97"/>
      <c r="G138" s="122"/>
    </row>
    <row r="139" spans="1:7">
      <c r="A139" s="109"/>
      <c r="B139" s="97" t="s">
        <v>247</v>
      </c>
      <c r="C139" s="117">
        <v>2</v>
      </c>
      <c r="D139" s="117">
        <v>8.5</v>
      </c>
      <c r="E139" s="117">
        <v>8</v>
      </c>
      <c r="F139" s="105">
        <f t="shared" ref="F139:F151" si="23">C139*D139*E139</f>
        <v>136</v>
      </c>
      <c r="G139" s="122">
        <v>140</v>
      </c>
    </row>
    <row r="140" spans="1:7">
      <c r="A140" s="109"/>
      <c r="B140" s="116" t="s">
        <v>250</v>
      </c>
      <c r="C140" s="117"/>
      <c r="D140" s="117"/>
      <c r="E140" s="117"/>
      <c r="F140" s="105"/>
      <c r="G140" s="122"/>
    </row>
    <row r="141" spans="1:7">
      <c r="A141" s="109"/>
      <c r="B141" s="97" t="s">
        <v>311</v>
      </c>
      <c r="C141" s="117">
        <v>7.25</v>
      </c>
      <c r="D141" s="117">
        <v>8.5</v>
      </c>
      <c r="E141" s="117">
        <v>1</v>
      </c>
      <c r="F141" s="105">
        <f t="shared" si="23"/>
        <v>61.625</v>
      </c>
      <c r="G141" s="122"/>
    </row>
    <row r="142" spans="1:7">
      <c r="A142" s="109"/>
      <c r="B142" s="97" t="s">
        <v>312</v>
      </c>
      <c r="C142" s="117">
        <v>5</v>
      </c>
      <c r="D142" s="117">
        <v>8.5</v>
      </c>
      <c r="E142" s="117">
        <v>1</v>
      </c>
      <c r="F142" s="105">
        <f t="shared" si="23"/>
        <v>42.5</v>
      </c>
      <c r="G142" s="122">
        <v>105</v>
      </c>
    </row>
    <row r="143" spans="1:7">
      <c r="A143" s="109"/>
      <c r="B143" s="116" t="s">
        <v>249</v>
      </c>
      <c r="C143" s="117"/>
      <c r="D143" s="117"/>
      <c r="E143" s="117"/>
      <c r="F143" s="105"/>
      <c r="G143" s="122"/>
    </row>
    <row r="144" spans="1:7">
      <c r="A144" s="109"/>
      <c r="B144" s="97" t="s">
        <v>313</v>
      </c>
      <c r="C144" s="117">
        <v>11</v>
      </c>
      <c r="D144" s="117">
        <v>8.5</v>
      </c>
      <c r="E144" s="117">
        <v>1</v>
      </c>
      <c r="F144" s="105">
        <f t="shared" si="23"/>
        <v>93.5</v>
      </c>
      <c r="G144" s="122"/>
    </row>
    <row r="145" spans="1:7">
      <c r="A145" s="109"/>
      <c r="B145" s="97" t="s">
        <v>314</v>
      </c>
      <c r="C145" s="117">
        <v>7.25</v>
      </c>
      <c r="D145" s="117">
        <v>6.5</v>
      </c>
      <c r="E145" s="117">
        <v>1</v>
      </c>
      <c r="F145" s="105">
        <f t="shared" si="23"/>
        <v>47.125</v>
      </c>
      <c r="G145" s="122"/>
    </row>
    <row r="146" spans="1:7">
      <c r="A146" s="109"/>
      <c r="B146" s="97" t="s">
        <v>314</v>
      </c>
      <c r="C146" s="117">
        <v>2.5</v>
      </c>
      <c r="D146" s="117">
        <v>8.5</v>
      </c>
      <c r="E146" s="117">
        <v>1</v>
      </c>
      <c r="F146" s="105">
        <f t="shared" si="23"/>
        <v>21.25</v>
      </c>
      <c r="G146" s="122">
        <v>165</v>
      </c>
    </row>
    <row r="147" spans="1:7">
      <c r="A147" s="109"/>
      <c r="B147" s="116" t="s">
        <v>247</v>
      </c>
      <c r="C147" s="117"/>
      <c r="D147" s="117"/>
      <c r="E147" s="117"/>
      <c r="F147" s="105"/>
      <c r="G147" s="122"/>
    </row>
    <row r="148" spans="1:7">
      <c r="A148" s="109"/>
      <c r="B148" s="97" t="s">
        <v>303</v>
      </c>
      <c r="C148" s="117">
        <v>13.25</v>
      </c>
      <c r="D148" s="117">
        <v>6.5</v>
      </c>
      <c r="E148" s="117">
        <v>1</v>
      </c>
      <c r="F148" s="105">
        <f t="shared" si="23"/>
        <v>86.125</v>
      </c>
      <c r="G148" s="122"/>
    </row>
    <row r="149" spans="1:7">
      <c r="A149" s="109"/>
      <c r="B149" s="97" t="s">
        <v>303</v>
      </c>
      <c r="C149" s="117">
        <v>13.25</v>
      </c>
      <c r="D149" s="117">
        <v>8.5</v>
      </c>
      <c r="E149" s="117">
        <v>1</v>
      </c>
      <c r="F149" s="105">
        <f t="shared" si="23"/>
        <v>112.625</v>
      </c>
      <c r="G149" s="122"/>
    </row>
    <row r="150" spans="1:7">
      <c r="A150" s="109"/>
      <c r="B150" s="97" t="s">
        <v>315</v>
      </c>
      <c r="C150" s="117">
        <v>8</v>
      </c>
      <c r="D150" s="117">
        <v>6.5</v>
      </c>
      <c r="E150" s="117">
        <v>1</v>
      </c>
      <c r="F150" s="105">
        <f t="shared" si="23"/>
        <v>52</v>
      </c>
      <c r="G150" s="122"/>
    </row>
    <row r="151" spans="1:7">
      <c r="A151" s="109"/>
      <c r="B151" s="97" t="s">
        <v>316</v>
      </c>
      <c r="C151" s="117">
        <v>34.25</v>
      </c>
      <c r="D151" s="117">
        <v>8.5</v>
      </c>
      <c r="E151" s="117">
        <v>1</v>
      </c>
      <c r="F151" s="107">
        <f t="shared" si="23"/>
        <v>291.125</v>
      </c>
      <c r="G151" s="122"/>
    </row>
    <row r="152" spans="1:7">
      <c r="A152" s="109"/>
      <c r="B152" s="97"/>
      <c r="C152" s="117"/>
      <c r="D152" s="117"/>
      <c r="E152" s="117"/>
      <c r="F152" s="115">
        <f>SUM(F148:F151)+F142+F141+F139</f>
        <v>782</v>
      </c>
      <c r="G152" s="122">
        <v>785</v>
      </c>
    </row>
    <row r="153" spans="1:7">
      <c r="A153" s="109"/>
      <c r="B153" s="123" t="s">
        <v>276</v>
      </c>
      <c r="C153" s="117"/>
      <c r="D153" s="117"/>
      <c r="E153" s="117"/>
      <c r="F153" s="97"/>
      <c r="G153" s="122"/>
    </row>
    <row r="154" spans="1:7">
      <c r="A154" s="109"/>
      <c r="B154" s="97" t="s">
        <v>317</v>
      </c>
      <c r="C154" s="117">
        <v>6.75</v>
      </c>
      <c r="D154" s="117">
        <v>8.5</v>
      </c>
      <c r="E154" s="117">
        <v>0</v>
      </c>
      <c r="F154" s="107">
        <f t="shared" ref="F154:F155" si="24">C154*D154*E154</f>
        <v>0</v>
      </c>
      <c r="G154" s="122"/>
    </row>
    <row r="155" spans="1:7">
      <c r="A155" s="109"/>
      <c r="B155" s="97" t="s">
        <v>318</v>
      </c>
      <c r="C155" s="117">
        <v>9.5</v>
      </c>
      <c r="D155" s="117">
        <v>8.5</v>
      </c>
      <c r="E155" s="117">
        <v>0</v>
      </c>
      <c r="F155" s="107">
        <f t="shared" si="24"/>
        <v>0</v>
      </c>
      <c r="G155" s="122"/>
    </row>
    <row r="156" spans="1:7">
      <c r="A156" s="109"/>
      <c r="B156" s="97"/>
      <c r="C156" s="117"/>
      <c r="D156" s="117"/>
      <c r="E156" s="117"/>
      <c r="F156" s="115">
        <f>SUM(F154:F155)</f>
        <v>0</v>
      </c>
      <c r="G156" s="122">
        <v>0</v>
      </c>
    </row>
    <row r="157" spans="1:7">
      <c r="A157" s="113"/>
      <c r="B157" s="97"/>
      <c r="C157" s="117"/>
      <c r="D157" s="117"/>
      <c r="E157" s="117"/>
      <c r="F157" s="117"/>
      <c r="G157" s="107"/>
    </row>
    <row r="158" spans="1:7">
      <c r="A158" s="113">
        <v>8.8000000000000007</v>
      </c>
      <c r="B158" s="112" t="s">
        <v>272</v>
      </c>
      <c r="C158" s="105">
        <f>10.764*100</f>
        <v>1076.3999999999999</v>
      </c>
      <c r="D158" s="105">
        <v>1</v>
      </c>
      <c r="E158" s="105">
        <v>0</v>
      </c>
      <c r="F158" s="105">
        <f t="shared" ref="F158" si="25">C158*D158*E158</f>
        <v>0</v>
      </c>
      <c r="G158" s="107">
        <v>0</v>
      </c>
    </row>
  </sheetData>
  <mergeCells count="2">
    <mergeCell ref="A1:F1"/>
    <mergeCell ref="A3:F3"/>
  </mergeCells>
  <printOptions horizontalCentered="1"/>
  <pageMargins left="0.25" right="0.25" top="0.75" bottom="0.75" header="0.3" footer="0.3"/>
  <pageSetup paperSize="9" scale="80" fitToHeight="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0E338-F0CA-405E-A827-1734A3319861}">
  <dimension ref="A1:F286"/>
  <sheetViews>
    <sheetView zoomScale="115" zoomScaleNormal="115" workbookViewId="0">
      <selection activeCell="I15" sqref="I15"/>
    </sheetView>
  </sheetViews>
  <sheetFormatPr defaultColWidth="9.140625" defaultRowHeight="12.75"/>
  <cols>
    <col min="1" max="1" width="7" style="279" customWidth="1"/>
    <col min="2" max="2" width="56.140625" style="251" customWidth="1"/>
    <col min="3" max="3" width="5.85546875" style="272" bestFit="1" customWidth="1"/>
    <col min="4" max="4" width="9" style="272" customWidth="1"/>
    <col min="5" max="5" width="7.85546875" style="272" customWidth="1"/>
    <col min="6" max="6" width="10.42578125" style="272" customWidth="1"/>
    <col min="7" max="16384" width="9.140625" style="251"/>
  </cols>
  <sheetData>
    <row r="1" spans="1:6" ht="13.5" customHeight="1" thickBot="1">
      <c r="A1" s="350" t="s">
        <v>472</v>
      </c>
      <c r="B1" s="351"/>
      <c r="C1" s="351"/>
      <c r="D1" s="351"/>
      <c r="E1" s="351"/>
      <c r="F1" s="352"/>
    </row>
    <row r="2" spans="1:6" ht="13.5" customHeight="1" thickBot="1">
      <c r="A2" s="353"/>
      <c r="B2" s="354"/>
      <c r="C2" s="354"/>
      <c r="D2" s="354"/>
      <c r="E2" s="354"/>
      <c r="F2" s="355"/>
    </row>
    <row r="3" spans="1:6" ht="13.5" customHeight="1" thickBot="1">
      <c r="A3" s="350" t="s">
        <v>537</v>
      </c>
      <c r="B3" s="351"/>
      <c r="C3" s="351"/>
      <c r="D3" s="351"/>
      <c r="E3" s="351"/>
      <c r="F3" s="352"/>
    </row>
    <row r="4" spans="1:6" ht="13.5" customHeight="1" thickBot="1">
      <c r="A4" s="353"/>
      <c r="B4" s="354"/>
      <c r="C4" s="354"/>
      <c r="D4" s="354"/>
      <c r="E4" s="354"/>
      <c r="F4" s="355"/>
    </row>
    <row r="5" spans="1:6" ht="13.5" customHeight="1" thickBot="1">
      <c r="A5" s="356" t="s">
        <v>391</v>
      </c>
      <c r="B5" s="357"/>
      <c r="C5" s="357"/>
      <c r="D5" s="357"/>
      <c r="E5" s="357"/>
      <c r="F5" s="358"/>
    </row>
    <row r="6" spans="1:6" ht="13.5" customHeight="1">
      <c r="A6" s="275" t="s">
        <v>487</v>
      </c>
      <c r="B6" s="247" t="s">
        <v>488</v>
      </c>
      <c r="C6" s="259" t="s">
        <v>1</v>
      </c>
      <c r="D6" s="259" t="s">
        <v>394</v>
      </c>
      <c r="E6" s="260" t="s">
        <v>489</v>
      </c>
      <c r="F6" s="261" t="s">
        <v>490</v>
      </c>
    </row>
    <row r="7" spans="1:6" ht="13.5" customHeight="1">
      <c r="A7" s="275"/>
      <c r="B7" s="274"/>
      <c r="C7" s="260"/>
      <c r="D7" s="260"/>
      <c r="E7" s="260"/>
      <c r="F7" s="261"/>
    </row>
    <row r="8" spans="1:6" ht="38.25">
      <c r="A8" s="275">
        <v>1</v>
      </c>
      <c r="B8" s="257" t="s">
        <v>545</v>
      </c>
      <c r="C8" s="280" t="s">
        <v>379</v>
      </c>
      <c r="D8" s="281">
        <v>7</v>
      </c>
      <c r="E8" s="280"/>
      <c r="F8" s="273"/>
    </row>
    <row r="9" spans="1:6" ht="13.5" customHeight="1">
      <c r="A9" s="275"/>
      <c r="B9" s="257"/>
      <c r="C9" s="280"/>
      <c r="D9" s="281"/>
      <c r="E9" s="280"/>
      <c r="F9" s="261"/>
    </row>
    <row r="10" spans="1:6" ht="89.25">
      <c r="A10" s="275">
        <v>2</v>
      </c>
      <c r="B10" s="257" t="s">
        <v>546</v>
      </c>
      <c r="C10" s="280" t="s">
        <v>379</v>
      </c>
      <c r="D10" s="281">
        <v>1</v>
      </c>
      <c r="E10" s="280"/>
      <c r="F10" s="273"/>
    </row>
    <row r="11" spans="1:6" ht="13.5" customHeight="1">
      <c r="A11" s="275"/>
      <c r="B11" s="257"/>
      <c r="C11" s="280"/>
      <c r="D11" s="281"/>
      <c r="E11" s="280"/>
      <c r="F11" s="261"/>
    </row>
    <row r="12" spans="1:6" ht="25.5">
      <c r="A12" s="275">
        <v>3</v>
      </c>
      <c r="B12" s="257" t="s">
        <v>551</v>
      </c>
      <c r="C12" s="280" t="s">
        <v>379</v>
      </c>
      <c r="D12" s="281">
        <v>1</v>
      </c>
      <c r="E12" s="280"/>
      <c r="F12" s="273"/>
    </row>
    <row r="13" spans="1:6" ht="13.5" customHeight="1">
      <c r="A13" s="275"/>
      <c r="B13" s="257"/>
      <c r="C13" s="280"/>
      <c r="D13" s="281"/>
      <c r="E13" s="280"/>
      <c r="F13" s="261"/>
    </row>
    <row r="14" spans="1:6" ht="25.5">
      <c r="A14" s="275">
        <v>4</v>
      </c>
      <c r="B14" s="257" t="s">
        <v>554</v>
      </c>
      <c r="C14" s="280" t="s">
        <v>379</v>
      </c>
      <c r="D14" s="281">
        <v>1</v>
      </c>
      <c r="E14" s="280"/>
      <c r="F14" s="273"/>
    </row>
    <row r="15" spans="1:6" ht="13.5" customHeight="1">
      <c r="A15" s="275"/>
      <c r="B15" s="257"/>
      <c r="C15" s="280"/>
      <c r="D15" s="281"/>
      <c r="E15" s="280"/>
      <c r="F15" s="261"/>
    </row>
    <row r="16" spans="1:6" ht="25.5">
      <c r="A16" s="275">
        <v>5</v>
      </c>
      <c r="B16" s="257" t="s">
        <v>552</v>
      </c>
      <c r="C16" s="280" t="s">
        <v>379</v>
      </c>
      <c r="D16" s="281">
        <v>1</v>
      </c>
      <c r="E16" s="280"/>
      <c r="F16" s="273"/>
    </row>
    <row r="17" spans="1:6" ht="13.5" customHeight="1">
      <c r="A17" s="275"/>
      <c r="B17" s="257"/>
      <c r="C17" s="280"/>
      <c r="D17" s="281"/>
      <c r="E17" s="280"/>
      <c r="F17" s="261"/>
    </row>
    <row r="18" spans="1:6">
      <c r="A18" s="275">
        <v>6</v>
      </c>
      <c r="B18" s="257" t="s">
        <v>547</v>
      </c>
      <c r="C18" s="280" t="s">
        <v>80</v>
      </c>
      <c r="D18" s="281">
        <v>130</v>
      </c>
      <c r="E18" s="280"/>
      <c r="F18" s="273"/>
    </row>
    <row r="19" spans="1:6" ht="13.5" customHeight="1">
      <c r="A19" s="275"/>
      <c r="B19" s="257"/>
      <c r="C19" s="280"/>
      <c r="D19" s="281"/>
      <c r="E19" s="280"/>
      <c r="F19" s="261"/>
    </row>
    <row r="20" spans="1:6">
      <c r="A20" s="275">
        <v>7</v>
      </c>
      <c r="B20" s="257" t="s">
        <v>548</v>
      </c>
      <c r="C20" s="280" t="s">
        <v>80</v>
      </c>
      <c r="D20" s="281">
        <v>130</v>
      </c>
      <c r="E20" s="280"/>
      <c r="F20" s="273"/>
    </row>
    <row r="21" spans="1:6" ht="13.5" customHeight="1">
      <c r="A21" s="275"/>
      <c r="B21" s="257"/>
      <c r="C21" s="280"/>
      <c r="D21" s="281"/>
      <c r="E21" s="280"/>
      <c r="F21" s="261"/>
    </row>
    <row r="22" spans="1:6" ht="25.5">
      <c r="A22" s="275">
        <v>8</v>
      </c>
      <c r="B22" s="257" t="s">
        <v>549</v>
      </c>
      <c r="C22" s="280" t="s">
        <v>379</v>
      </c>
      <c r="D22" s="281">
        <v>1</v>
      </c>
      <c r="E22" s="280"/>
      <c r="F22" s="273"/>
    </row>
    <row r="23" spans="1:6" ht="13.5" customHeight="1">
      <c r="A23" s="275"/>
      <c r="B23" s="257"/>
      <c r="C23" s="280"/>
      <c r="D23" s="281"/>
      <c r="E23" s="280"/>
      <c r="F23" s="261"/>
    </row>
    <row r="24" spans="1:6" ht="52.5" customHeight="1">
      <c r="A24" s="275">
        <v>9</v>
      </c>
      <c r="B24" s="257" t="s">
        <v>550</v>
      </c>
      <c r="C24" s="280" t="s">
        <v>379</v>
      </c>
      <c r="D24" s="281">
        <v>1</v>
      </c>
      <c r="E24" s="280"/>
      <c r="F24" s="273"/>
    </row>
    <row r="25" spans="1:6" ht="13.5" customHeight="1" thickBot="1">
      <c r="A25" s="276"/>
      <c r="B25" s="282"/>
      <c r="C25" s="266"/>
      <c r="D25" s="266"/>
      <c r="E25" s="267"/>
      <c r="F25" s="268"/>
    </row>
    <row r="26" spans="1:6" ht="13.5" customHeight="1" thickBot="1">
      <c r="A26" s="277"/>
      <c r="B26" s="283" t="s">
        <v>528</v>
      </c>
      <c r="C26" s="284"/>
      <c r="D26" s="284"/>
      <c r="E26" s="269"/>
      <c r="F26" s="270"/>
    </row>
    <row r="27" spans="1:6" ht="13.5" customHeight="1">
      <c r="A27" s="278"/>
      <c r="B27" s="253"/>
      <c r="C27" s="271"/>
      <c r="D27" s="271"/>
      <c r="E27" s="271"/>
    </row>
    <row r="28" spans="1:6" ht="13.5" customHeight="1">
      <c r="A28" s="278"/>
      <c r="B28" s="253"/>
      <c r="C28" s="271"/>
      <c r="D28" s="271"/>
      <c r="E28" s="271"/>
    </row>
    <row r="29" spans="1:6" ht="13.5" customHeight="1">
      <c r="A29" s="278"/>
      <c r="B29" s="253"/>
      <c r="C29" s="271"/>
      <c r="D29" s="271"/>
      <c r="E29" s="271"/>
    </row>
    <row r="30" spans="1:6" ht="13.5" customHeight="1">
      <c r="A30" s="278"/>
      <c r="B30" s="253"/>
      <c r="C30" s="271"/>
      <c r="D30" s="271"/>
      <c r="E30" s="271"/>
    </row>
    <row r="31" spans="1:6" ht="13.5" customHeight="1">
      <c r="A31" s="278"/>
      <c r="B31" s="253"/>
      <c r="C31" s="271"/>
      <c r="D31" s="271"/>
      <c r="E31" s="271"/>
    </row>
    <row r="32" spans="1:6" ht="13.5" customHeight="1">
      <c r="A32" s="278"/>
      <c r="B32" s="253"/>
      <c r="C32" s="271"/>
      <c r="D32" s="271"/>
      <c r="E32" s="271"/>
    </row>
    <row r="33" spans="1:5" ht="13.5" customHeight="1">
      <c r="A33" s="278"/>
      <c r="B33" s="253"/>
      <c r="C33" s="271"/>
      <c r="D33" s="271"/>
      <c r="E33" s="271"/>
    </row>
    <row r="34" spans="1:5" ht="13.5" customHeight="1">
      <c r="A34" s="278"/>
      <c r="B34" s="253"/>
      <c r="C34" s="271"/>
      <c r="D34" s="271"/>
      <c r="E34" s="271"/>
    </row>
    <row r="35" spans="1:5" ht="13.5" customHeight="1">
      <c r="A35" s="278"/>
      <c r="B35" s="253"/>
      <c r="C35" s="271"/>
      <c r="D35" s="271"/>
      <c r="E35" s="271"/>
    </row>
    <row r="36" spans="1:5" ht="13.5" customHeight="1">
      <c r="A36" s="278"/>
      <c r="B36" s="253"/>
      <c r="C36" s="271"/>
      <c r="D36" s="271"/>
      <c r="E36" s="271"/>
    </row>
    <row r="37" spans="1:5" ht="13.5" customHeight="1">
      <c r="A37" s="278"/>
      <c r="B37" s="253"/>
      <c r="C37" s="271"/>
      <c r="D37" s="271"/>
      <c r="E37" s="271"/>
    </row>
    <row r="38" spans="1:5" ht="13.5" customHeight="1">
      <c r="A38" s="278"/>
      <c r="B38" s="253"/>
      <c r="C38" s="271"/>
      <c r="D38" s="271"/>
      <c r="E38" s="271"/>
    </row>
    <row r="39" spans="1:5" ht="13.5" customHeight="1">
      <c r="A39" s="278"/>
      <c r="B39" s="253"/>
      <c r="C39" s="271"/>
      <c r="D39" s="271"/>
      <c r="E39" s="271"/>
    </row>
    <row r="40" spans="1:5" ht="13.5" customHeight="1">
      <c r="A40" s="278"/>
      <c r="B40" s="253"/>
      <c r="C40" s="271"/>
      <c r="D40" s="271"/>
      <c r="E40" s="271"/>
    </row>
    <row r="41" spans="1:5" ht="13.5" customHeight="1">
      <c r="A41" s="278"/>
      <c r="B41" s="253"/>
      <c r="C41" s="271"/>
      <c r="D41" s="271"/>
      <c r="E41" s="271"/>
    </row>
    <row r="42" spans="1:5" ht="13.5" customHeight="1">
      <c r="A42" s="278"/>
      <c r="B42" s="253"/>
      <c r="C42" s="271"/>
      <c r="D42" s="271"/>
      <c r="E42" s="271"/>
    </row>
    <row r="43" spans="1:5" ht="13.5" customHeight="1">
      <c r="A43" s="278"/>
      <c r="B43" s="253"/>
      <c r="C43" s="271"/>
      <c r="D43" s="271"/>
      <c r="E43" s="271"/>
    </row>
    <row r="44" spans="1:5" ht="13.5" customHeight="1">
      <c r="A44" s="278"/>
      <c r="B44" s="253"/>
      <c r="C44" s="271"/>
      <c r="D44" s="271"/>
      <c r="E44" s="271"/>
    </row>
    <row r="45" spans="1:5" ht="13.5" customHeight="1">
      <c r="A45" s="278"/>
      <c r="B45" s="253"/>
      <c r="C45" s="271"/>
      <c r="D45" s="271"/>
      <c r="E45" s="271"/>
    </row>
    <row r="46" spans="1:5" ht="13.5" customHeight="1">
      <c r="A46" s="278"/>
      <c r="B46" s="253"/>
      <c r="C46" s="271"/>
      <c r="D46" s="271"/>
      <c r="E46" s="271"/>
    </row>
    <row r="47" spans="1:5" ht="13.5" customHeight="1">
      <c r="A47" s="278"/>
      <c r="B47" s="253"/>
      <c r="C47" s="271"/>
      <c r="D47" s="271"/>
      <c r="E47" s="271"/>
    </row>
    <row r="48" spans="1:5" ht="13.5" customHeight="1">
      <c r="A48" s="278"/>
      <c r="B48" s="253"/>
      <c r="C48" s="271"/>
      <c r="D48" s="271"/>
      <c r="E48" s="271"/>
    </row>
    <row r="49" spans="1:5" ht="13.5" customHeight="1">
      <c r="A49" s="278"/>
      <c r="B49" s="253"/>
      <c r="C49" s="271"/>
      <c r="D49" s="271"/>
      <c r="E49" s="271"/>
    </row>
    <row r="50" spans="1:5" ht="13.5" customHeight="1">
      <c r="A50" s="278"/>
      <c r="B50" s="253"/>
      <c r="C50" s="271"/>
      <c r="D50" s="271"/>
      <c r="E50" s="271"/>
    </row>
    <row r="51" spans="1:5" ht="13.5" customHeight="1">
      <c r="A51" s="278"/>
      <c r="B51" s="253"/>
      <c r="C51" s="271"/>
      <c r="D51" s="271"/>
      <c r="E51" s="271"/>
    </row>
    <row r="52" spans="1:5" ht="13.5" customHeight="1">
      <c r="A52" s="278"/>
      <c r="B52" s="253"/>
      <c r="C52" s="271"/>
      <c r="D52" s="271"/>
      <c r="E52" s="271"/>
    </row>
    <row r="53" spans="1:5" ht="13.5" customHeight="1">
      <c r="A53" s="278"/>
      <c r="B53" s="253"/>
      <c r="C53" s="271"/>
      <c r="D53" s="271"/>
      <c r="E53" s="271"/>
    </row>
    <row r="54" spans="1:5" ht="13.5" customHeight="1">
      <c r="A54" s="278"/>
      <c r="B54" s="253"/>
      <c r="C54" s="271"/>
      <c r="D54" s="271"/>
      <c r="E54" s="271"/>
    </row>
    <row r="55" spans="1:5" ht="13.5" customHeight="1">
      <c r="A55" s="278"/>
      <c r="B55" s="253"/>
      <c r="C55" s="271"/>
      <c r="D55" s="271"/>
      <c r="E55" s="271"/>
    </row>
    <row r="56" spans="1:5" ht="13.5" customHeight="1">
      <c r="A56" s="278"/>
      <c r="B56" s="253"/>
      <c r="C56" s="271"/>
      <c r="D56" s="271"/>
      <c r="E56" s="271"/>
    </row>
    <row r="57" spans="1:5" ht="13.5" customHeight="1">
      <c r="A57" s="278"/>
      <c r="B57" s="253"/>
      <c r="C57" s="271"/>
      <c r="D57" s="271"/>
      <c r="E57" s="271"/>
    </row>
    <row r="58" spans="1:5" ht="13.5" customHeight="1">
      <c r="A58" s="278"/>
      <c r="B58" s="253"/>
      <c r="C58" s="271"/>
      <c r="D58" s="271"/>
      <c r="E58" s="271"/>
    </row>
    <row r="59" spans="1:5" ht="13.5" customHeight="1">
      <c r="A59" s="278"/>
      <c r="B59" s="253"/>
      <c r="C59" s="271"/>
      <c r="D59" s="271"/>
      <c r="E59" s="271"/>
    </row>
    <row r="60" spans="1:5" ht="13.5" customHeight="1">
      <c r="A60" s="278"/>
      <c r="B60" s="253"/>
      <c r="C60" s="271"/>
      <c r="D60" s="271"/>
      <c r="E60" s="271"/>
    </row>
    <row r="61" spans="1:5" ht="13.5" customHeight="1">
      <c r="A61" s="278"/>
      <c r="B61" s="253"/>
      <c r="C61" s="271"/>
      <c r="D61" s="271"/>
      <c r="E61" s="271"/>
    </row>
    <row r="62" spans="1:5" ht="13.5" customHeight="1">
      <c r="A62" s="278"/>
      <c r="B62" s="253"/>
      <c r="C62" s="271"/>
      <c r="D62" s="271"/>
      <c r="E62" s="271"/>
    </row>
    <row r="63" spans="1:5" ht="13.5" customHeight="1">
      <c r="A63" s="278"/>
      <c r="B63" s="253"/>
      <c r="C63" s="271"/>
      <c r="D63" s="271"/>
      <c r="E63" s="271"/>
    </row>
    <row r="64" spans="1:5" ht="13.5" customHeight="1">
      <c r="A64" s="278"/>
      <c r="B64" s="253"/>
      <c r="C64" s="271"/>
      <c r="D64" s="271"/>
      <c r="E64" s="271"/>
    </row>
    <row r="65" spans="1:5" ht="13.5" customHeight="1">
      <c r="A65" s="278"/>
      <c r="B65" s="253"/>
      <c r="C65" s="271"/>
      <c r="D65" s="271"/>
      <c r="E65" s="271"/>
    </row>
    <row r="66" spans="1:5" ht="13.5" customHeight="1">
      <c r="A66" s="278"/>
      <c r="B66" s="253"/>
      <c r="C66" s="271"/>
      <c r="D66" s="271"/>
      <c r="E66" s="271"/>
    </row>
    <row r="67" spans="1:5" ht="13.5" customHeight="1">
      <c r="A67" s="278"/>
      <c r="B67" s="253"/>
      <c r="C67" s="271"/>
      <c r="D67" s="271"/>
      <c r="E67" s="271"/>
    </row>
    <row r="68" spans="1:5" ht="13.5" customHeight="1">
      <c r="A68" s="278"/>
      <c r="B68" s="253"/>
      <c r="C68" s="271"/>
      <c r="D68" s="271"/>
      <c r="E68" s="271"/>
    </row>
    <row r="69" spans="1:5" ht="13.5" customHeight="1">
      <c r="A69" s="278"/>
      <c r="B69" s="253"/>
      <c r="C69" s="271"/>
      <c r="D69" s="271"/>
      <c r="E69" s="271"/>
    </row>
    <row r="70" spans="1:5" ht="13.5" customHeight="1">
      <c r="A70" s="278"/>
      <c r="B70" s="253"/>
      <c r="C70" s="271"/>
      <c r="D70" s="271"/>
      <c r="E70" s="271"/>
    </row>
    <row r="71" spans="1:5" ht="13.5" customHeight="1">
      <c r="A71" s="278"/>
      <c r="B71" s="253"/>
      <c r="C71" s="271"/>
      <c r="D71" s="271"/>
      <c r="E71" s="271"/>
    </row>
    <row r="72" spans="1:5" ht="13.5" customHeight="1">
      <c r="A72" s="278"/>
      <c r="B72" s="253"/>
      <c r="C72" s="271"/>
      <c r="D72" s="271"/>
      <c r="E72" s="271"/>
    </row>
    <row r="73" spans="1:5" ht="13.5" customHeight="1">
      <c r="A73" s="278"/>
      <c r="B73" s="253"/>
      <c r="C73" s="271"/>
      <c r="D73" s="271"/>
      <c r="E73" s="271"/>
    </row>
    <row r="74" spans="1:5" ht="13.5" customHeight="1">
      <c r="A74" s="278"/>
      <c r="B74" s="253"/>
      <c r="C74" s="271"/>
      <c r="D74" s="271"/>
      <c r="E74" s="271"/>
    </row>
    <row r="75" spans="1:5" ht="13.5" customHeight="1">
      <c r="A75" s="278"/>
      <c r="B75" s="253"/>
      <c r="C75" s="271"/>
      <c r="D75" s="271"/>
      <c r="E75" s="271"/>
    </row>
    <row r="76" spans="1:5" ht="13.5" customHeight="1">
      <c r="A76" s="278"/>
      <c r="B76" s="253"/>
      <c r="C76" s="271"/>
      <c r="D76" s="271"/>
      <c r="E76" s="271"/>
    </row>
    <row r="77" spans="1:5" ht="13.5" customHeight="1">
      <c r="A77" s="278"/>
      <c r="B77" s="253"/>
      <c r="C77" s="271"/>
      <c r="D77" s="271"/>
      <c r="E77" s="271"/>
    </row>
    <row r="78" spans="1:5" ht="13.5" customHeight="1">
      <c r="A78" s="278"/>
      <c r="B78" s="253"/>
      <c r="C78" s="271"/>
      <c r="D78" s="271"/>
      <c r="E78" s="271"/>
    </row>
    <row r="79" spans="1:5" ht="13.5" customHeight="1">
      <c r="A79" s="278"/>
      <c r="B79" s="253"/>
      <c r="C79" s="271"/>
      <c r="D79" s="271"/>
      <c r="E79" s="271"/>
    </row>
    <row r="80" spans="1:5" ht="13.5" customHeight="1">
      <c r="A80" s="278"/>
      <c r="B80" s="253"/>
      <c r="C80" s="271"/>
      <c r="D80" s="271"/>
      <c r="E80" s="271"/>
    </row>
    <row r="81" spans="1:5" ht="13.5" customHeight="1">
      <c r="A81" s="278"/>
      <c r="B81" s="253"/>
      <c r="C81" s="271"/>
      <c r="D81" s="271"/>
      <c r="E81" s="271"/>
    </row>
    <row r="82" spans="1:5" ht="13.5" customHeight="1">
      <c r="A82" s="278"/>
      <c r="B82" s="253"/>
      <c r="C82" s="271"/>
      <c r="D82" s="271"/>
      <c r="E82" s="271"/>
    </row>
    <row r="83" spans="1:5" ht="13.5" customHeight="1">
      <c r="A83" s="278"/>
      <c r="B83" s="253"/>
      <c r="C83" s="271"/>
      <c r="D83" s="271"/>
      <c r="E83" s="271"/>
    </row>
    <row r="84" spans="1:5" ht="13.5" customHeight="1">
      <c r="A84" s="278"/>
      <c r="B84" s="253"/>
      <c r="C84" s="271"/>
      <c r="D84" s="271"/>
      <c r="E84" s="271"/>
    </row>
    <row r="85" spans="1:5" ht="13.5" customHeight="1">
      <c r="A85" s="278"/>
      <c r="B85" s="253"/>
      <c r="C85" s="271"/>
      <c r="D85" s="271"/>
      <c r="E85" s="271"/>
    </row>
    <row r="86" spans="1:5" ht="13.5" customHeight="1">
      <c r="A86" s="278"/>
      <c r="B86" s="253"/>
      <c r="C86" s="271"/>
      <c r="D86" s="271"/>
      <c r="E86" s="271"/>
    </row>
    <row r="87" spans="1:5" ht="13.5" customHeight="1">
      <c r="A87" s="278"/>
      <c r="B87" s="253"/>
      <c r="C87" s="271"/>
      <c r="D87" s="271"/>
      <c r="E87" s="271"/>
    </row>
    <row r="88" spans="1:5" ht="13.5" customHeight="1">
      <c r="A88" s="278"/>
      <c r="B88" s="253"/>
      <c r="C88" s="271"/>
      <c r="D88" s="271"/>
      <c r="E88" s="271"/>
    </row>
    <row r="89" spans="1:5" ht="13.5" customHeight="1">
      <c r="A89" s="278"/>
      <c r="B89" s="253"/>
      <c r="C89" s="271"/>
      <c r="D89" s="271"/>
      <c r="E89" s="271"/>
    </row>
    <row r="90" spans="1:5" ht="13.5" customHeight="1">
      <c r="A90" s="278"/>
      <c r="B90" s="253"/>
      <c r="C90" s="271"/>
      <c r="D90" s="271"/>
      <c r="E90" s="271"/>
    </row>
    <row r="91" spans="1:5" ht="13.5" customHeight="1">
      <c r="A91" s="278"/>
      <c r="B91" s="253"/>
      <c r="C91" s="271"/>
      <c r="D91" s="271"/>
      <c r="E91" s="271"/>
    </row>
    <row r="92" spans="1:5" ht="13.5" customHeight="1">
      <c r="A92" s="278"/>
      <c r="B92" s="253"/>
      <c r="C92" s="271"/>
      <c r="D92" s="271"/>
      <c r="E92" s="271"/>
    </row>
    <row r="93" spans="1:5" ht="13.5" customHeight="1">
      <c r="A93" s="278"/>
      <c r="B93" s="253"/>
      <c r="C93" s="271"/>
      <c r="D93" s="271"/>
      <c r="E93" s="271"/>
    </row>
    <row r="94" spans="1:5" ht="13.5" customHeight="1">
      <c r="A94" s="278"/>
      <c r="B94" s="253"/>
      <c r="C94" s="271"/>
      <c r="D94" s="271"/>
      <c r="E94" s="271"/>
    </row>
    <row r="95" spans="1:5" ht="13.5" customHeight="1">
      <c r="A95" s="278"/>
      <c r="B95" s="253"/>
      <c r="C95" s="271"/>
      <c r="D95" s="271"/>
      <c r="E95" s="271"/>
    </row>
    <row r="96" spans="1:5" ht="13.5" customHeight="1">
      <c r="A96" s="278"/>
      <c r="B96" s="253"/>
      <c r="C96" s="271"/>
      <c r="D96" s="271"/>
      <c r="E96" s="271"/>
    </row>
    <row r="97" spans="1:5" ht="13.5" customHeight="1">
      <c r="A97" s="278"/>
      <c r="B97" s="253"/>
      <c r="C97" s="271"/>
      <c r="D97" s="271"/>
      <c r="E97" s="271"/>
    </row>
    <row r="98" spans="1:5" ht="13.5" customHeight="1">
      <c r="A98" s="278"/>
      <c r="B98" s="253"/>
      <c r="C98" s="271"/>
      <c r="D98" s="271"/>
      <c r="E98" s="271"/>
    </row>
    <row r="99" spans="1:5" ht="13.5" customHeight="1">
      <c r="A99" s="278"/>
      <c r="B99" s="253"/>
      <c r="C99" s="271"/>
      <c r="D99" s="271"/>
      <c r="E99" s="271"/>
    </row>
    <row r="100" spans="1:5" ht="13.5" customHeight="1">
      <c r="A100" s="278"/>
      <c r="B100" s="253"/>
      <c r="C100" s="271"/>
      <c r="D100" s="271"/>
      <c r="E100" s="271"/>
    </row>
    <row r="101" spans="1:5" ht="13.5" customHeight="1">
      <c r="A101" s="278"/>
      <c r="B101" s="253"/>
      <c r="C101" s="271"/>
      <c r="D101" s="271"/>
      <c r="E101" s="271"/>
    </row>
    <row r="102" spans="1:5" ht="13.5" customHeight="1">
      <c r="A102" s="278"/>
      <c r="B102" s="253"/>
      <c r="C102" s="271"/>
      <c r="D102" s="271"/>
      <c r="E102" s="271"/>
    </row>
    <row r="103" spans="1:5" ht="13.5" customHeight="1">
      <c r="A103" s="278"/>
      <c r="B103" s="253"/>
      <c r="C103" s="271"/>
      <c r="D103" s="271"/>
      <c r="E103" s="271"/>
    </row>
    <row r="104" spans="1:5" ht="13.5" customHeight="1">
      <c r="A104" s="278"/>
      <c r="B104" s="253"/>
      <c r="C104" s="271"/>
      <c r="D104" s="271"/>
      <c r="E104" s="271"/>
    </row>
    <row r="105" spans="1:5" ht="13.5" customHeight="1">
      <c r="A105" s="278"/>
      <c r="B105" s="253"/>
      <c r="C105" s="271"/>
      <c r="D105" s="271"/>
      <c r="E105" s="271"/>
    </row>
    <row r="106" spans="1:5" ht="13.5" customHeight="1">
      <c r="A106" s="278"/>
      <c r="B106" s="253"/>
      <c r="C106" s="271"/>
      <c r="D106" s="271"/>
      <c r="E106" s="271"/>
    </row>
    <row r="107" spans="1:5" ht="13.5" customHeight="1">
      <c r="A107" s="278"/>
      <c r="B107" s="253"/>
      <c r="C107" s="271"/>
      <c r="D107" s="271"/>
      <c r="E107" s="271"/>
    </row>
    <row r="108" spans="1:5" ht="13.5" customHeight="1">
      <c r="A108" s="278"/>
      <c r="B108" s="253"/>
      <c r="C108" s="271"/>
      <c r="D108" s="271"/>
      <c r="E108" s="271"/>
    </row>
    <row r="109" spans="1:5" ht="13.5" customHeight="1">
      <c r="A109" s="278"/>
      <c r="B109" s="253"/>
      <c r="C109" s="271"/>
      <c r="D109" s="271"/>
      <c r="E109" s="271"/>
    </row>
    <row r="110" spans="1:5" ht="13.5" customHeight="1">
      <c r="A110" s="278"/>
      <c r="B110" s="253"/>
      <c r="C110" s="271"/>
      <c r="D110" s="271"/>
      <c r="E110" s="271"/>
    </row>
    <row r="111" spans="1:5" ht="13.5" customHeight="1">
      <c r="A111" s="278"/>
      <c r="B111" s="253"/>
      <c r="C111" s="271"/>
      <c r="D111" s="271"/>
      <c r="E111" s="271"/>
    </row>
    <row r="112" spans="1:5" ht="13.5" customHeight="1">
      <c r="A112" s="278"/>
      <c r="B112" s="253"/>
      <c r="C112" s="271"/>
      <c r="D112" s="271"/>
      <c r="E112" s="271"/>
    </row>
    <row r="113" spans="1:5" ht="13.5" customHeight="1">
      <c r="A113" s="278"/>
      <c r="B113" s="253"/>
      <c r="C113" s="271"/>
      <c r="D113" s="271"/>
      <c r="E113" s="271"/>
    </row>
    <row r="114" spans="1:5" ht="13.5" customHeight="1">
      <c r="A114" s="278"/>
      <c r="B114" s="253"/>
      <c r="C114" s="271"/>
      <c r="D114" s="271"/>
      <c r="E114" s="271"/>
    </row>
    <row r="115" spans="1:5" ht="13.5" customHeight="1">
      <c r="A115" s="278"/>
      <c r="B115" s="253"/>
      <c r="C115" s="271"/>
      <c r="D115" s="271"/>
      <c r="E115" s="271"/>
    </row>
    <row r="116" spans="1:5" ht="13.5" customHeight="1">
      <c r="A116" s="278"/>
      <c r="B116" s="253"/>
      <c r="C116" s="271"/>
      <c r="D116" s="271"/>
      <c r="E116" s="271"/>
    </row>
    <row r="117" spans="1:5" ht="13.5" customHeight="1">
      <c r="A117" s="278"/>
      <c r="B117" s="253"/>
      <c r="C117" s="271"/>
      <c r="D117" s="271"/>
      <c r="E117" s="271"/>
    </row>
    <row r="118" spans="1:5" ht="13.5" customHeight="1">
      <c r="A118" s="278"/>
      <c r="B118" s="253"/>
      <c r="C118" s="271"/>
      <c r="D118" s="271"/>
      <c r="E118" s="271"/>
    </row>
    <row r="119" spans="1:5" ht="13.5" customHeight="1">
      <c r="A119" s="278"/>
      <c r="B119" s="253"/>
      <c r="C119" s="271"/>
      <c r="D119" s="271"/>
      <c r="E119" s="271"/>
    </row>
    <row r="120" spans="1:5" ht="13.5" customHeight="1">
      <c r="A120" s="278"/>
      <c r="B120" s="253"/>
      <c r="C120" s="271"/>
      <c r="D120" s="271"/>
      <c r="E120" s="271"/>
    </row>
    <row r="121" spans="1:5" ht="13.5" customHeight="1">
      <c r="A121" s="278"/>
      <c r="B121" s="253"/>
      <c r="C121" s="271"/>
      <c r="D121" s="271"/>
      <c r="E121" s="271"/>
    </row>
    <row r="122" spans="1:5" ht="13.5" customHeight="1">
      <c r="A122" s="278"/>
      <c r="B122" s="253"/>
      <c r="C122" s="271"/>
      <c r="D122" s="271"/>
      <c r="E122" s="271"/>
    </row>
    <row r="123" spans="1:5" ht="13.5" customHeight="1">
      <c r="A123" s="278"/>
      <c r="B123" s="253"/>
      <c r="C123" s="271"/>
      <c r="D123" s="271"/>
      <c r="E123" s="271"/>
    </row>
    <row r="124" spans="1:5" ht="13.5" customHeight="1">
      <c r="A124" s="278"/>
      <c r="B124" s="253"/>
      <c r="C124" s="271"/>
      <c r="D124" s="271"/>
      <c r="E124" s="271"/>
    </row>
    <row r="125" spans="1:5" ht="13.5" customHeight="1">
      <c r="A125" s="278"/>
      <c r="B125" s="253"/>
      <c r="C125" s="271"/>
      <c r="D125" s="271"/>
      <c r="E125" s="271"/>
    </row>
    <row r="126" spans="1:5" ht="13.5" customHeight="1">
      <c r="A126" s="278"/>
      <c r="B126" s="253"/>
      <c r="C126" s="271"/>
      <c r="D126" s="271"/>
      <c r="E126" s="271"/>
    </row>
    <row r="127" spans="1:5" ht="13.5" customHeight="1">
      <c r="A127" s="278"/>
      <c r="B127" s="253"/>
      <c r="C127" s="271"/>
      <c r="D127" s="271"/>
      <c r="E127" s="271"/>
    </row>
    <row r="128" spans="1:5" ht="13.5" customHeight="1">
      <c r="A128" s="278"/>
      <c r="B128" s="253"/>
      <c r="C128" s="271"/>
      <c r="D128" s="271"/>
      <c r="E128" s="271"/>
    </row>
    <row r="129" spans="1:5" ht="13.5" customHeight="1">
      <c r="A129" s="278"/>
      <c r="B129" s="253"/>
      <c r="C129" s="271"/>
      <c r="D129" s="271"/>
      <c r="E129" s="271"/>
    </row>
    <row r="130" spans="1:5" ht="13.5" customHeight="1">
      <c r="A130" s="278"/>
      <c r="B130" s="253"/>
      <c r="C130" s="271"/>
      <c r="D130" s="271"/>
      <c r="E130" s="271"/>
    </row>
    <row r="131" spans="1:5" ht="13.5" customHeight="1">
      <c r="A131" s="278"/>
      <c r="B131" s="253"/>
      <c r="C131" s="271"/>
      <c r="D131" s="271"/>
      <c r="E131" s="271"/>
    </row>
    <row r="132" spans="1:5" ht="13.5" customHeight="1">
      <c r="A132" s="278"/>
      <c r="B132" s="253"/>
      <c r="C132" s="271"/>
      <c r="D132" s="271"/>
      <c r="E132" s="271"/>
    </row>
    <row r="133" spans="1:5" ht="13.5" customHeight="1">
      <c r="A133" s="278"/>
      <c r="B133" s="253"/>
      <c r="C133" s="271"/>
      <c r="D133" s="271"/>
      <c r="E133" s="271"/>
    </row>
    <row r="134" spans="1:5" ht="13.5" customHeight="1">
      <c r="A134" s="278"/>
      <c r="B134" s="253"/>
      <c r="C134" s="271"/>
      <c r="D134" s="271"/>
      <c r="E134" s="271"/>
    </row>
    <row r="135" spans="1:5" ht="13.5" customHeight="1">
      <c r="A135" s="278"/>
      <c r="B135" s="253"/>
      <c r="C135" s="271"/>
      <c r="D135" s="271"/>
      <c r="E135" s="271"/>
    </row>
    <row r="136" spans="1:5" ht="13.5" customHeight="1">
      <c r="A136" s="278"/>
      <c r="B136" s="253"/>
      <c r="C136" s="271"/>
      <c r="D136" s="271"/>
      <c r="E136" s="271"/>
    </row>
    <row r="137" spans="1:5" ht="13.5" customHeight="1">
      <c r="A137" s="278"/>
      <c r="B137" s="253"/>
      <c r="C137" s="271"/>
      <c r="D137" s="271"/>
      <c r="E137" s="271"/>
    </row>
    <row r="138" spans="1:5" ht="13.5" customHeight="1">
      <c r="A138" s="278"/>
      <c r="B138" s="253"/>
      <c r="C138" s="271"/>
      <c r="D138" s="271"/>
      <c r="E138" s="271"/>
    </row>
    <row r="139" spans="1:5" ht="13.5" customHeight="1">
      <c r="A139" s="278"/>
      <c r="B139" s="253"/>
      <c r="C139" s="271"/>
      <c r="D139" s="271"/>
      <c r="E139" s="271"/>
    </row>
    <row r="140" spans="1:5" ht="13.5" customHeight="1">
      <c r="A140" s="278"/>
      <c r="B140" s="253"/>
      <c r="C140" s="271"/>
      <c r="D140" s="271"/>
      <c r="E140" s="271"/>
    </row>
    <row r="141" spans="1:5" ht="13.5" customHeight="1">
      <c r="A141" s="278"/>
      <c r="B141" s="253"/>
      <c r="C141" s="271"/>
      <c r="D141" s="271"/>
      <c r="E141" s="271"/>
    </row>
    <row r="142" spans="1:5" ht="13.5" customHeight="1">
      <c r="A142" s="278"/>
      <c r="B142" s="253"/>
      <c r="C142" s="271"/>
      <c r="D142" s="271"/>
      <c r="E142" s="271"/>
    </row>
    <row r="143" spans="1:5" ht="13.5" customHeight="1">
      <c r="A143" s="278"/>
      <c r="B143" s="253"/>
      <c r="C143" s="271"/>
      <c r="D143" s="271"/>
      <c r="E143" s="271"/>
    </row>
    <row r="144" spans="1:5" ht="13.5" customHeight="1">
      <c r="A144" s="278"/>
      <c r="B144" s="253"/>
      <c r="C144" s="271"/>
      <c r="D144" s="271"/>
      <c r="E144" s="271"/>
    </row>
    <row r="145" spans="1:5" ht="13.5" customHeight="1">
      <c r="A145" s="278"/>
      <c r="B145" s="253"/>
      <c r="C145" s="271"/>
      <c r="D145" s="271"/>
      <c r="E145" s="271"/>
    </row>
    <row r="146" spans="1:5" ht="13.5" customHeight="1">
      <c r="A146" s="278"/>
      <c r="B146" s="253"/>
      <c r="C146" s="271"/>
      <c r="D146" s="271"/>
      <c r="E146" s="271"/>
    </row>
    <row r="147" spans="1:5" ht="13.5" customHeight="1">
      <c r="A147" s="278"/>
      <c r="B147" s="253"/>
      <c r="C147" s="271"/>
      <c r="D147" s="271"/>
      <c r="E147" s="271"/>
    </row>
    <row r="148" spans="1:5" ht="13.5" customHeight="1">
      <c r="A148" s="278"/>
      <c r="B148" s="253"/>
      <c r="C148" s="271"/>
      <c r="D148" s="271"/>
      <c r="E148" s="271"/>
    </row>
    <row r="149" spans="1:5" ht="13.5" customHeight="1">
      <c r="A149" s="278"/>
      <c r="B149" s="253"/>
      <c r="C149" s="271"/>
      <c r="D149" s="271"/>
      <c r="E149" s="271"/>
    </row>
    <row r="150" spans="1:5" ht="13.5" customHeight="1">
      <c r="A150" s="278"/>
      <c r="B150" s="253"/>
      <c r="C150" s="271"/>
      <c r="D150" s="271"/>
      <c r="E150" s="271"/>
    </row>
    <row r="151" spans="1:5" ht="13.5" customHeight="1">
      <c r="A151" s="278"/>
      <c r="B151" s="253"/>
      <c r="C151" s="271"/>
      <c r="D151" s="271"/>
      <c r="E151" s="271"/>
    </row>
    <row r="152" spans="1:5" ht="13.5" customHeight="1">
      <c r="A152" s="278"/>
      <c r="B152" s="253"/>
      <c r="C152" s="271"/>
      <c r="D152" s="271"/>
      <c r="E152" s="271"/>
    </row>
    <row r="153" spans="1:5" ht="13.5" customHeight="1">
      <c r="A153" s="278"/>
      <c r="B153" s="253"/>
      <c r="C153" s="271"/>
      <c r="D153" s="271"/>
      <c r="E153" s="271"/>
    </row>
    <row r="154" spans="1:5" ht="13.5" customHeight="1">
      <c r="A154" s="278"/>
      <c r="B154" s="253"/>
      <c r="C154" s="271"/>
      <c r="D154" s="271"/>
      <c r="E154" s="271"/>
    </row>
    <row r="155" spans="1:5" ht="13.5" customHeight="1">
      <c r="A155" s="278"/>
      <c r="B155" s="253"/>
      <c r="C155" s="271"/>
      <c r="D155" s="271"/>
      <c r="E155" s="271"/>
    </row>
    <row r="156" spans="1:5" ht="13.5" customHeight="1">
      <c r="A156" s="278"/>
      <c r="B156" s="253"/>
      <c r="C156" s="271"/>
      <c r="D156" s="271"/>
      <c r="E156" s="271"/>
    </row>
    <row r="157" spans="1:5" ht="13.5" customHeight="1">
      <c r="A157" s="278"/>
      <c r="B157" s="253"/>
      <c r="C157" s="271"/>
      <c r="D157" s="271"/>
      <c r="E157" s="271"/>
    </row>
    <row r="158" spans="1:5" ht="13.5" customHeight="1">
      <c r="A158" s="278"/>
      <c r="B158" s="253"/>
      <c r="C158" s="271"/>
      <c r="D158" s="271"/>
      <c r="E158" s="271"/>
    </row>
    <row r="159" spans="1:5" ht="13.5" customHeight="1">
      <c r="A159" s="278"/>
      <c r="B159" s="253"/>
      <c r="C159" s="271"/>
      <c r="D159" s="271"/>
      <c r="E159" s="271"/>
    </row>
    <row r="160" spans="1:5" ht="13.5" customHeight="1">
      <c r="A160" s="278"/>
      <c r="B160" s="253"/>
      <c r="C160" s="271"/>
      <c r="D160" s="271"/>
      <c r="E160" s="271"/>
    </row>
    <row r="161" spans="1:5" ht="13.5" customHeight="1">
      <c r="A161" s="278"/>
      <c r="B161" s="253"/>
      <c r="C161" s="271"/>
      <c r="D161" s="271"/>
      <c r="E161" s="271"/>
    </row>
    <row r="162" spans="1:5" ht="13.5" customHeight="1">
      <c r="A162" s="278"/>
      <c r="B162" s="253"/>
      <c r="C162" s="271"/>
      <c r="D162" s="271"/>
      <c r="E162" s="271"/>
    </row>
    <row r="163" spans="1:5" ht="13.5" customHeight="1">
      <c r="A163" s="278"/>
      <c r="B163" s="253"/>
      <c r="C163" s="271"/>
      <c r="D163" s="271"/>
      <c r="E163" s="271"/>
    </row>
    <row r="164" spans="1:5" ht="13.5" customHeight="1">
      <c r="A164" s="278"/>
      <c r="B164" s="253"/>
      <c r="C164" s="271"/>
      <c r="D164" s="271"/>
      <c r="E164" s="271"/>
    </row>
    <row r="165" spans="1:5" ht="13.5" customHeight="1">
      <c r="A165" s="278"/>
      <c r="B165" s="253"/>
      <c r="C165" s="271"/>
      <c r="D165" s="271"/>
      <c r="E165" s="271"/>
    </row>
    <row r="166" spans="1:5" ht="13.5" customHeight="1">
      <c r="A166" s="278"/>
      <c r="B166" s="253"/>
      <c r="C166" s="271"/>
      <c r="D166" s="271"/>
      <c r="E166" s="271"/>
    </row>
    <row r="167" spans="1:5" ht="13.5" customHeight="1">
      <c r="A167" s="278"/>
      <c r="B167" s="253"/>
      <c r="C167" s="271"/>
      <c r="D167" s="271"/>
      <c r="E167" s="271"/>
    </row>
    <row r="168" spans="1:5" ht="13.5" customHeight="1">
      <c r="A168" s="278"/>
      <c r="B168" s="253"/>
      <c r="C168" s="271"/>
      <c r="D168" s="271"/>
      <c r="E168" s="271"/>
    </row>
    <row r="169" spans="1:5" ht="13.5" customHeight="1">
      <c r="A169" s="278"/>
      <c r="B169" s="253"/>
      <c r="C169" s="271"/>
      <c r="D169" s="271"/>
      <c r="E169" s="271"/>
    </row>
    <row r="170" spans="1:5" ht="13.5" customHeight="1">
      <c r="A170" s="278"/>
      <c r="B170" s="253"/>
      <c r="C170" s="271"/>
      <c r="D170" s="271"/>
      <c r="E170" s="271"/>
    </row>
    <row r="171" spans="1:5" ht="13.5" customHeight="1">
      <c r="A171" s="278"/>
      <c r="B171" s="253"/>
      <c r="C171" s="271"/>
      <c r="D171" s="271"/>
      <c r="E171" s="271"/>
    </row>
    <row r="172" spans="1:5" ht="13.5" customHeight="1">
      <c r="A172" s="278"/>
      <c r="B172" s="253"/>
      <c r="C172" s="271"/>
      <c r="D172" s="271"/>
      <c r="E172" s="271"/>
    </row>
    <row r="173" spans="1:5" ht="13.5" customHeight="1">
      <c r="A173" s="278"/>
      <c r="B173" s="253"/>
      <c r="C173" s="271"/>
      <c r="D173" s="271"/>
      <c r="E173" s="271"/>
    </row>
    <row r="174" spans="1:5" ht="13.5" customHeight="1">
      <c r="A174" s="278"/>
      <c r="B174" s="253"/>
      <c r="C174" s="271"/>
      <c r="D174" s="271"/>
      <c r="E174" s="271"/>
    </row>
    <row r="175" spans="1:5" ht="13.5" customHeight="1">
      <c r="A175" s="278"/>
      <c r="B175" s="253"/>
      <c r="C175" s="271"/>
      <c r="D175" s="271"/>
      <c r="E175" s="271"/>
    </row>
    <row r="176" spans="1:5" ht="13.5" customHeight="1">
      <c r="A176" s="278"/>
      <c r="B176" s="253"/>
      <c r="C176" s="271"/>
      <c r="D176" s="271"/>
      <c r="E176" s="271"/>
    </row>
    <row r="177" spans="1:5" ht="13.5" customHeight="1">
      <c r="A177" s="278"/>
      <c r="B177" s="253"/>
      <c r="C177" s="271"/>
      <c r="D177" s="271"/>
      <c r="E177" s="271"/>
    </row>
    <row r="178" spans="1:5" ht="13.5" customHeight="1">
      <c r="A178" s="278"/>
      <c r="B178" s="253"/>
      <c r="C178" s="271"/>
      <c r="D178" s="271"/>
      <c r="E178" s="271"/>
    </row>
    <row r="179" spans="1:5" ht="13.5" customHeight="1">
      <c r="A179" s="278"/>
      <c r="B179" s="253"/>
      <c r="C179" s="271"/>
      <c r="D179" s="271"/>
      <c r="E179" s="271"/>
    </row>
    <row r="180" spans="1:5" ht="13.5" customHeight="1">
      <c r="A180" s="278"/>
      <c r="B180" s="253"/>
      <c r="C180" s="271"/>
      <c r="D180" s="271"/>
      <c r="E180" s="271"/>
    </row>
    <row r="181" spans="1:5" ht="13.5" customHeight="1">
      <c r="A181" s="278"/>
      <c r="B181" s="253"/>
      <c r="C181" s="271"/>
      <c r="D181" s="271"/>
      <c r="E181" s="271"/>
    </row>
    <row r="182" spans="1:5" ht="13.5" customHeight="1">
      <c r="A182" s="278"/>
      <c r="B182" s="253"/>
      <c r="C182" s="271"/>
      <c r="D182" s="271"/>
      <c r="E182" s="271"/>
    </row>
    <row r="183" spans="1:5" ht="13.5" customHeight="1">
      <c r="A183" s="278"/>
      <c r="B183" s="253"/>
      <c r="C183" s="271"/>
      <c r="D183" s="271"/>
      <c r="E183" s="271"/>
    </row>
    <row r="184" spans="1:5" ht="13.5" customHeight="1">
      <c r="A184" s="278"/>
      <c r="B184" s="253"/>
      <c r="C184" s="271"/>
      <c r="D184" s="271"/>
      <c r="E184" s="271"/>
    </row>
    <row r="185" spans="1:5" ht="13.5" customHeight="1">
      <c r="A185" s="278"/>
      <c r="B185" s="253"/>
      <c r="C185" s="271"/>
      <c r="D185" s="271"/>
      <c r="E185" s="271"/>
    </row>
    <row r="186" spans="1:5" ht="13.5" customHeight="1">
      <c r="A186" s="278"/>
      <c r="B186" s="253"/>
      <c r="C186" s="271"/>
      <c r="D186" s="271"/>
      <c r="E186" s="271"/>
    </row>
    <row r="187" spans="1:5" ht="13.5" customHeight="1">
      <c r="A187" s="278"/>
      <c r="B187" s="253"/>
      <c r="C187" s="271"/>
      <c r="D187" s="271"/>
      <c r="E187" s="271"/>
    </row>
    <row r="188" spans="1:5" ht="13.5" customHeight="1">
      <c r="A188" s="278"/>
      <c r="B188" s="253"/>
      <c r="C188" s="271"/>
      <c r="D188" s="271"/>
      <c r="E188" s="271"/>
    </row>
    <row r="189" spans="1:5" ht="13.5" customHeight="1">
      <c r="A189" s="278"/>
      <c r="B189" s="253"/>
      <c r="C189" s="271"/>
      <c r="D189" s="271"/>
      <c r="E189" s="271"/>
    </row>
    <row r="190" spans="1:5" ht="13.5" customHeight="1">
      <c r="A190" s="278"/>
      <c r="B190" s="253"/>
      <c r="C190" s="271"/>
      <c r="D190" s="271"/>
      <c r="E190" s="271"/>
    </row>
    <row r="191" spans="1:5" ht="13.5" customHeight="1">
      <c r="A191" s="278"/>
      <c r="B191" s="253"/>
      <c r="C191" s="271"/>
      <c r="D191" s="271"/>
      <c r="E191" s="271"/>
    </row>
    <row r="192" spans="1:5" ht="13.5" customHeight="1">
      <c r="A192" s="278"/>
      <c r="B192" s="253"/>
      <c r="C192" s="271"/>
      <c r="D192" s="271"/>
      <c r="E192" s="271"/>
    </row>
    <row r="193" spans="1:5" ht="13.5" customHeight="1">
      <c r="A193" s="278"/>
      <c r="B193" s="253"/>
      <c r="C193" s="271"/>
      <c r="D193" s="271"/>
      <c r="E193" s="271"/>
    </row>
    <row r="194" spans="1:5" ht="13.5" customHeight="1">
      <c r="A194" s="278"/>
      <c r="B194" s="253"/>
      <c r="C194" s="271"/>
      <c r="D194" s="271"/>
      <c r="E194" s="271"/>
    </row>
    <row r="195" spans="1:5" ht="13.5" customHeight="1">
      <c r="A195" s="278"/>
      <c r="B195" s="253"/>
      <c r="C195" s="271"/>
      <c r="D195" s="271"/>
      <c r="E195" s="271"/>
    </row>
    <row r="196" spans="1:5" ht="13.5" customHeight="1">
      <c r="A196" s="278"/>
      <c r="B196" s="253"/>
      <c r="C196" s="271"/>
      <c r="D196" s="271"/>
      <c r="E196" s="271"/>
    </row>
    <row r="197" spans="1:5" ht="13.5" customHeight="1">
      <c r="A197" s="278"/>
      <c r="B197" s="253"/>
      <c r="C197" s="271"/>
      <c r="D197" s="271"/>
      <c r="E197" s="271"/>
    </row>
    <row r="198" spans="1:5" ht="13.5" customHeight="1">
      <c r="A198" s="278"/>
      <c r="B198" s="253"/>
      <c r="C198" s="271"/>
      <c r="D198" s="271"/>
      <c r="E198" s="271"/>
    </row>
    <row r="199" spans="1:5" ht="13.5" customHeight="1">
      <c r="A199" s="278"/>
      <c r="B199" s="253"/>
      <c r="C199" s="271"/>
      <c r="D199" s="271"/>
      <c r="E199" s="271"/>
    </row>
    <row r="200" spans="1:5" ht="13.5" customHeight="1">
      <c r="A200" s="278"/>
      <c r="B200" s="253"/>
      <c r="C200" s="271"/>
      <c r="D200" s="271"/>
      <c r="E200" s="271"/>
    </row>
    <row r="201" spans="1:5" ht="13.5" customHeight="1">
      <c r="A201" s="278"/>
      <c r="B201" s="253"/>
      <c r="C201" s="271"/>
      <c r="D201" s="271"/>
      <c r="E201" s="271"/>
    </row>
    <row r="202" spans="1:5" ht="13.5" customHeight="1">
      <c r="A202" s="278"/>
      <c r="B202" s="253"/>
      <c r="C202" s="271"/>
      <c r="D202" s="271"/>
      <c r="E202" s="271"/>
    </row>
    <row r="203" spans="1:5" ht="13.5" customHeight="1">
      <c r="A203" s="278"/>
      <c r="B203" s="253"/>
      <c r="C203" s="271"/>
      <c r="D203" s="271"/>
      <c r="E203" s="271"/>
    </row>
    <row r="204" spans="1:5" ht="13.5" customHeight="1">
      <c r="A204" s="278"/>
      <c r="B204" s="253"/>
      <c r="C204" s="271"/>
      <c r="D204" s="271"/>
      <c r="E204" s="271"/>
    </row>
    <row r="205" spans="1:5" ht="13.5" customHeight="1">
      <c r="A205" s="278"/>
      <c r="B205" s="253"/>
      <c r="C205" s="271"/>
      <c r="D205" s="271"/>
      <c r="E205" s="271"/>
    </row>
    <row r="206" spans="1:5" ht="13.5" customHeight="1">
      <c r="A206" s="278"/>
      <c r="B206" s="253"/>
      <c r="C206" s="271"/>
      <c r="D206" s="271"/>
      <c r="E206" s="271"/>
    </row>
    <row r="207" spans="1:5" ht="13.5" customHeight="1">
      <c r="A207" s="278"/>
      <c r="B207" s="253"/>
      <c r="C207" s="271"/>
      <c r="D207" s="271"/>
      <c r="E207" s="271"/>
    </row>
    <row r="208" spans="1:5" ht="13.5" customHeight="1">
      <c r="A208" s="278"/>
      <c r="B208" s="253"/>
      <c r="C208" s="271"/>
      <c r="D208" s="271"/>
      <c r="E208" s="271"/>
    </row>
    <row r="209" spans="1:5" ht="13.5" customHeight="1">
      <c r="A209" s="278"/>
      <c r="B209" s="253"/>
      <c r="C209" s="271"/>
      <c r="D209" s="271"/>
      <c r="E209" s="271"/>
    </row>
    <row r="210" spans="1:5" ht="13.5" customHeight="1">
      <c r="A210" s="278"/>
      <c r="B210" s="253"/>
      <c r="C210" s="271"/>
      <c r="D210" s="271"/>
      <c r="E210" s="271"/>
    </row>
    <row r="211" spans="1:5" ht="13.5" customHeight="1">
      <c r="A211" s="278"/>
      <c r="B211" s="253"/>
      <c r="C211" s="271"/>
      <c r="D211" s="271"/>
      <c r="E211" s="271"/>
    </row>
    <row r="212" spans="1:5" ht="13.5" customHeight="1">
      <c r="A212" s="278"/>
      <c r="B212" s="253"/>
      <c r="C212" s="271"/>
      <c r="D212" s="271"/>
      <c r="E212" s="271"/>
    </row>
    <row r="213" spans="1:5" ht="13.5" customHeight="1">
      <c r="A213" s="278"/>
      <c r="B213" s="253"/>
      <c r="C213" s="271"/>
      <c r="D213" s="271"/>
      <c r="E213" s="271"/>
    </row>
    <row r="214" spans="1:5" ht="13.5" customHeight="1">
      <c r="A214" s="278"/>
      <c r="B214" s="253"/>
      <c r="C214" s="271"/>
      <c r="D214" s="271"/>
      <c r="E214" s="271"/>
    </row>
    <row r="215" spans="1:5" ht="13.5" customHeight="1">
      <c r="A215" s="278"/>
      <c r="B215" s="253"/>
      <c r="C215" s="271"/>
      <c r="D215" s="271"/>
      <c r="E215" s="271"/>
    </row>
    <row r="216" spans="1:5" ht="13.5" customHeight="1">
      <c r="A216" s="278"/>
      <c r="B216" s="253"/>
      <c r="C216" s="271"/>
      <c r="D216" s="271"/>
      <c r="E216" s="271"/>
    </row>
    <row r="217" spans="1:5" ht="13.5" customHeight="1">
      <c r="A217" s="278"/>
      <c r="B217" s="253"/>
      <c r="C217" s="271"/>
      <c r="D217" s="271"/>
      <c r="E217" s="271"/>
    </row>
    <row r="218" spans="1:5" ht="13.5" customHeight="1">
      <c r="A218" s="278"/>
      <c r="B218" s="253"/>
      <c r="C218" s="271"/>
      <c r="D218" s="271"/>
      <c r="E218" s="271"/>
    </row>
    <row r="219" spans="1:5" ht="13.5" customHeight="1">
      <c r="A219" s="278"/>
      <c r="B219" s="253"/>
      <c r="C219" s="271"/>
      <c r="D219" s="271"/>
      <c r="E219" s="271"/>
    </row>
    <row r="220" spans="1:5" ht="13.5" customHeight="1">
      <c r="A220" s="278"/>
      <c r="B220" s="253"/>
      <c r="C220" s="271"/>
      <c r="D220" s="271"/>
      <c r="E220" s="271"/>
    </row>
    <row r="221" spans="1:5" ht="13.5" customHeight="1">
      <c r="A221" s="278"/>
      <c r="B221" s="253"/>
      <c r="C221" s="271"/>
      <c r="D221" s="271"/>
      <c r="E221" s="271"/>
    </row>
    <row r="222" spans="1:5" ht="13.5" customHeight="1">
      <c r="A222" s="278"/>
      <c r="B222" s="253"/>
      <c r="C222" s="271"/>
      <c r="D222" s="271"/>
      <c r="E222" s="271"/>
    </row>
    <row r="223" spans="1:5" ht="13.5" customHeight="1">
      <c r="A223" s="278"/>
      <c r="B223" s="253"/>
      <c r="C223" s="271"/>
      <c r="D223" s="271"/>
      <c r="E223" s="271"/>
    </row>
    <row r="224" spans="1:5" ht="13.5" customHeight="1">
      <c r="A224" s="278"/>
      <c r="B224" s="253"/>
      <c r="C224" s="271"/>
      <c r="D224" s="271"/>
      <c r="E224" s="271"/>
    </row>
    <row r="225" spans="1:5" ht="13.5" customHeight="1">
      <c r="A225" s="278"/>
      <c r="B225" s="253"/>
      <c r="C225" s="271"/>
      <c r="D225" s="271"/>
      <c r="E225" s="271"/>
    </row>
    <row r="226" spans="1:5" ht="13.5" customHeight="1">
      <c r="A226" s="278"/>
      <c r="B226" s="253"/>
      <c r="C226" s="271"/>
      <c r="D226" s="271"/>
      <c r="E226" s="271"/>
    </row>
    <row r="227" spans="1:5" ht="13.5" customHeight="1">
      <c r="A227" s="278"/>
      <c r="B227" s="253"/>
      <c r="C227" s="271"/>
      <c r="D227" s="271"/>
      <c r="E227" s="271"/>
    </row>
    <row r="228" spans="1:5" ht="13.5" customHeight="1">
      <c r="A228" s="278"/>
      <c r="B228" s="253"/>
      <c r="C228" s="271"/>
      <c r="D228" s="271"/>
      <c r="E228" s="271"/>
    </row>
    <row r="229" spans="1:5" ht="13.5" customHeight="1">
      <c r="A229" s="278"/>
      <c r="B229" s="253"/>
      <c r="C229" s="271"/>
      <c r="D229" s="271"/>
      <c r="E229" s="271"/>
    </row>
    <row r="230" spans="1:5" ht="13.5" customHeight="1">
      <c r="A230" s="278"/>
      <c r="B230" s="253"/>
      <c r="C230" s="271"/>
      <c r="D230" s="271"/>
      <c r="E230" s="271"/>
    </row>
    <row r="231" spans="1:5" ht="13.5" customHeight="1">
      <c r="A231" s="278"/>
      <c r="B231" s="253"/>
      <c r="C231" s="271"/>
      <c r="D231" s="271"/>
      <c r="E231" s="271"/>
    </row>
    <row r="232" spans="1:5" ht="13.5" customHeight="1">
      <c r="A232" s="278"/>
      <c r="B232" s="253"/>
      <c r="C232" s="271"/>
      <c r="D232" s="271"/>
      <c r="E232" s="271"/>
    </row>
    <row r="233" spans="1:5" ht="13.5" customHeight="1">
      <c r="A233" s="278"/>
      <c r="B233" s="253"/>
      <c r="C233" s="271"/>
      <c r="D233" s="271"/>
      <c r="E233" s="271"/>
    </row>
    <row r="234" spans="1:5" ht="13.5" customHeight="1">
      <c r="A234" s="278"/>
      <c r="B234" s="253"/>
      <c r="C234" s="271"/>
      <c r="D234" s="271"/>
      <c r="E234" s="271"/>
    </row>
    <row r="235" spans="1:5" ht="13.5" customHeight="1">
      <c r="A235" s="278"/>
      <c r="B235" s="253"/>
      <c r="C235" s="271"/>
      <c r="D235" s="271"/>
      <c r="E235" s="271"/>
    </row>
    <row r="236" spans="1:5" ht="13.5" customHeight="1">
      <c r="A236" s="278"/>
      <c r="B236" s="253"/>
      <c r="C236" s="271"/>
      <c r="D236" s="271"/>
      <c r="E236" s="271"/>
    </row>
    <row r="237" spans="1:5" ht="13.5" customHeight="1">
      <c r="A237" s="278"/>
      <c r="B237" s="253"/>
      <c r="C237" s="271"/>
      <c r="D237" s="271"/>
      <c r="E237" s="271"/>
    </row>
    <row r="238" spans="1:5" ht="13.5" customHeight="1">
      <c r="A238" s="278"/>
      <c r="B238" s="253"/>
      <c r="C238" s="271"/>
      <c r="D238" s="271"/>
      <c r="E238" s="271"/>
    </row>
    <row r="239" spans="1:5" ht="13.5" customHeight="1">
      <c r="A239" s="278"/>
      <c r="B239" s="253"/>
      <c r="C239" s="271"/>
      <c r="D239" s="271"/>
      <c r="E239" s="271"/>
    </row>
    <row r="240" spans="1:5" ht="13.5" customHeight="1">
      <c r="A240" s="278"/>
      <c r="B240" s="253"/>
      <c r="C240" s="271"/>
      <c r="D240" s="271"/>
      <c r="E240" s="271"/>
    </row>
    <row r="241" spans="1:5" ht="13.5" customHeight="1">
      <c r="A241" s="278"/>
      <c r="B241" s="253"/>
      <c r="C241" s="271"/>
      <c r="D241" s="271"/>
      <c r="E241" s="271"/>
    </row>
    <row r="242" spans="1:5" ht="13.5" customHeight="1">
      <c r="A242" s="278"/>
      <c r="B242" s="253"/>
      <c r="C242" s="271"/>
      <c r="D242" s="271"/>
      <c r="E242" s="271"/>
    </row>
    <row r="243" spans="1:5" ht="13.5" customHeight="1">
      <c r="A243" s="278"/>
      <c r="B243" s="253"/>
      <c r="C243" s="271"/>
      <c r="D243" s="271"/>
      <c r="E243" s="271"/>
    </row>
    <row r="244" spans="1:5" ht="13.5" customHeight="1">
      <c r="A244" s="278"/>
      <c r="B244" s="253"/>
      <c r="C244" s="271"/>
      <c r="D244" s="271"/>
      <c r="E244" s="271"/>
    </row>
    <row r="245" spans="1:5" ht="13.5" customHeight="1">
      <c r="A245" s="278"/>
      <c r="B245" s="253"/>
      <c r="C245" s="271"/>
      <c r="D245" s="271"/>
      <c r="E245" s="271"/>
    </row>
    <row r="246" spans="1:5" ht="13.5" customHeight="1">
      <c r="A246" s="278"/>
      <c r="B246" s="253"/>
      <c r="C246" s="271"/>
      <c r="D246" s="271"/>
      <c r="E246" s="271"/>
    </row>
    <row r="247" spans="1:5" ht="13.5" customHeight="1">
      <c r="A247" s="278"/>
      <c r="B247" s="253"/>
      <c r="C247" s="271"/>
      <c r="D247" s="271"/>
      <c r="E247" s="271"/>
    </row>
    <row r="248" spans="1:5" ht="13.5" customHeight="1">
      <c r="A248" s="278"/>
      <c r="B248" s="253"/>
      <c r="C248" s="271"/>
      <c r="D248" s="271"/>
      <c r="E248" s="271"/>
    </row>
    <row r="249" spans="1:5" ht="13.5" customHeight="1">
      <c r="A249" s="278"/>
      <c r="B249" s="253"/>
      <c r="C249" s="271"/>
      <c r="D249" s="271"/>
      <c r="E249" s="271"/>
    </row>
    <row r="250" spans="1:5" ht="13.5" customHeight="1">
      <c r="A250" s="278"/>
      <c r="B250" s="253"/>
      <c r="C250" s="271"/>
      <c r="D250" s="271"/>
      <c r="E250" s="271"/>
    </row>
    <row r="251" spans="1:5" ht="13.5" customHeight="1">
      <c r="A251" s="278"/>
      <c r="B251" s="253"/>
      <c r="C251" s="271"/>
      <c r="D251" s="271"/>
      <c r="E251" s="271"/>
    </row>
    <row r="252" spans="1:5" ht="13.5" customHeight="1">
      <c r="A252" s="278"/>
      <c r="B252" s="253"/>
      <c r="C252" s="271"/>
      <c r="D252" s="271"/>
      <c r="E252" s="271"/>
    </row>
    <row r="253" spans="1:5" ht="13.5" customHeight="1">
      <c r="A253" s="278"/>
      <c r="B253" s="253"/>
      <c r="C253" s="271"/>
      <c r="D253" s="271"/>
      <c r="E253" s="271"/>
    </row>
    <row r="254" spans="1:5" ht="13.5" customHeight="1">
      <c r="A254" s="278"/>
      <c r="B254" s="253"/>
      <c r="C254" s="271"/>
      <c r="D254" s="271"/>
      <c r="E254" s="271"/>
    </row>
    <row r="255" spans="1:5" ht="13.5" customHeight="1">
      <c r="A255" s="278"/>
      <c r="B255" s="253"/>
      <c r="C255" s="271"/>
      <c r="D255" s="271"/>
      <c r="E255" s="271"/>
    </row>
    <row r="256" spans="1:5" ht="13.5" customHeight="1">
      <c r="A256" s="278"/>
      <c r="B256" s="253"/>
      <c r="C256" s="271"/>
      <c r="D256" s="271"/>
      <c r="E256" s="271"/>
    </row>
    <row r="257" spans="1:5" ht="13.5" customHeight="1">
      <c r="A257" s="278"/>
      <c r="B257" s="253"/>
      <c r="C257" s="271"/>
      <c r="D257" s="271"/>
      <c r="E257" s="271"/>
    </row>
    <row r="258" spans="1:5" ht="13.5" customHeight="1">
      <c r="A258" s="278"/>
      <c r="B258" s="253"/>
      <c r="C258" s="271"/>
      <c r="D258" s="271"/>
      <c r="E258" s="271"/>
    </row>
    <row r="259" spans="1:5" ht="13.5" customHeight="1">
      <c r="A259" s="278"/>
      <c r="B259" s="253"/>
      <c r="C259" s="271"/>
      <c r="D259" s="271"/>
      <c r="E259" s="271"/>
    </row>
    <row r="260" spans="1:5" ht="13.5" customHeight="1">
      <c r="A260" s="278"/>
      <c r="B260" s="253"/>
      <c r="C260" s="271"/>
      <c r="D260" s="271"/>
      <c r="E260" s="271"/>
    </row>
    <row r="261" spans="1:5" ht="13.5" customHeight="1">
      <c r="A261" s="278"/>
      <c r="B261" s="253"/>
      <c r="C261" s="271"/>
      <c r="D261" s="271"/>
      <c r="E261" s="271"/>
    </row>
    <row r="262" spans="1:5" ht="13.5" customHeight="1">
      <c r="A262" s="278"/>
      <c r="B262" s="253"/>
      <c r="C262" s="271"/>
      <c r="D262" s="271"/>
      <c r="E262" s="271"/>
    </row>
    <row r="263" spans="1:5" ht="13.5" customHeight="1">
      <c r="A263" s="278"/>
      <c r="B263" s="253"/>
      <c r="C263" s="271"/>
      <c r="D263" s="271"/>
      <c r="E263" s="271"/>
    </row>
    <row r="264" spans="1:5" ht="13.5" customHeight="1">
      <c r="A264" s="278"/>
      <c r="B264" s="253"/>
      <c r="C264" s="271"/>
      <c r="D264" s="271"/>
      <c r="E264" s="271"/>
    </row>
    <row r="265" spans="1:5" ht="13.5" customHeight="1">
      <c r="A265" s="278"/>
      <c r="B265" s="253"/>
      <c r="C265" s="271"/>
      <c r="D265" s="271"/>
      <c r="E265" s="271"/>
    </row>
    <row r="266" spans="1:5" ht="13.5" customHeight="1">
      <c r="A266" s="278"/>
      <c r="B266" s="253"/>
      <c r="C266" s="271"/>
      <c r="D266" s="271"/>
      <c r="E266" s="271"/>
    </row>
    <row r="267" spans="1:5" ht="13.5" customHeight="1">
      <c r="A267" s="278"/>
      <c r="B267" s="253"/>
      <c r="C267" s="271"/>
      <c r="D267" s="271"/>
      <c r="E267" s="271"/>
    </row>
    <row r="268" spans="1:5" ht="13.5" customHeight="1">
      <c r="A268" s="278"/>
      <c r="B268" s="253"/>
      <c r="C268" s="271"/>
      <c r="D268" s="271"/>
      <c r="E268" s="271"/>
    </row>
    <row r="269" spans="1:5" ht="13.5" customHeight="1">
      <c r="A269" s="278"/>
      <c r="B269" s="253"/>
      <c r="C269" s="271"/>
      <c r="D269" s="271"/>
      <c r="E269" s="271"/>
    </row>
    <row r="270" spans="1:5" ht="13.5" customHeight="1">
      <c r="A270" s="278"/>
      <c r="B270" s="253"/>
      <c r="C270" s="271"/>
      <c r="D270" s="271"/>
      <c r="E270" s="271"/>
    </row>
    <row r="271" spans="1:5" ht="13.5" customHeight="1">
      <c r="A271" s="278"/>
      <c r="B271" s="253"/>
      <c r="C271" s="271"/>
      <c r="D271" s="271"/>
      <c r="E271" s="271"/>
    </row>
    <row r="272" spans="1:5" ht="13.5" customHeight="1">
      <c r="A272" s="278"/>
      <c r="B272" s="253"/>
      <c r="C272" s="271"/>
      <c r="D272" s="271"/>
      <c r="E272" s="271"/>
    </row>
    <row r="273" spans="1:5" ht="13.5" customHeight="1">
      <c r="A273" s="278"/>
      <c r="B273" s="253"/>
      <c r="C273" s="271"/>
      <c r="D273" s="271"/>
      <c r="E273" s="271"/>
    </row>
    <row r="274" spans="1:5" ht="13.5" customHeight="1">
      <c r="A274" s="278"/>
      <c r="B274" s="253"/>
      <c r="C274" s="271"/>
      <c r="D274" s="271"/>
      <c r="E274" s="271"/>
    </row>
    <row r="275" spans="1:5" ht="13.5" customHeight="1">
      <c r="A275" s="278"/>
      <c r="B275" s="253"/>
      <c r="C275" s="271"/>
      <c r="D275" s="271"/>
      <c r="E275" s="271"/>
    </row>
    <row r="276" spans="1:5" ht="13.5" customHeight="1">
      <c r="A276" s="278"/>
      <c r="B276" s="253"/>
      <c r="C276" s="271"/>
      <c r="D276" s="271"/>
      <c r="E276" s="271"/>
    </row>
    <row r="277" spans="1:5" ht="13.5" customHeight="1">
      <c r="A277" s="278"/>
      <c r="B277" s="253"/>
      <c r="C277" s="271"/>
      <c r="D277" s="271"/>
      <c r="E277" s="271"/>
    </row>
    <row r="278" spans="1:5" ht="13.5" customHeight="1">
      <c r="A278" s="278"/>
      <c r="B278" s="253"/>
      <c r="C278" s="271"/>
      <c r="D278" s="271"/>
      <c r="E278" s="271"/>
    </row>
    <row r="279" spans="1:5" ht="13.5" customHeight="1">
      <c r="A279" s="278"/>
      <c r="B279" s="253"/>
      <c r="C279" s="271"/>
      <c r="D279" s="271"/>
      <c r="E279" s="271"/>
    </row>
    <row r="280" spans="1:5" ht="13.5" customHeight="1">
      <c r="A280" s="278"/>
      <c r="B280" s="253"/>
      <c r="C280" s="271"/>
      <c r="D280" s="271"/>
      <c r="E280" s="271"/>
    </row>
    <row r="281" spans="1:5" ht="13.5" customHeight="1">
      <c r="A281" s="278"/>
      <c r="B281" s="253"/>
      <c r="C281" s="271"/>
      <c r="D281" s="271"/>
      <c r="E281" s="271"/>
    </row>
    <row r="282" spans="1:5" ht="13.5" customHeight="1">
      <c r="A282" s="278"/>
      <c r="B282" s="253"/>
      <c r="C282" s="271"/>
      <c r="D282" s="271"/>
      <c r="E282" s="271"/>
    </row>
    <row r="283" spans="1:5" ht="13.5" customHeight="1">
      <c r="A283" s="278"/>
      <c r="B283" s="253"/>
      <c r="C283" s="271"/>
      <c r="D283" s="271"/>
      <c r="E283" s="271"/>
    </row>
    <row r="284" spans="1:5" ht="13.5" customHeight="1">
      <c r="A284" s="278"/>
      <c r="B284" s="253"/>
      <c r="C284" s="271"/>
      <c r="D284" s="271"/>
      <c r="E284" s="271"/>
    </row>
    <row r="285" spans="1:5" ht="13.5" customHeight="1">
      <c r="A285" s="278"/>
      <c r="B285" s="253"/>
      <c r="C285" s="271"/>
      <c r="D285" s="271"/>
      <c r="E285" s="271"/>
    </row>
    <row r="286" spans="1:5" ht="13.5" customHeight="1">
      <c r="A286" s="278"/>
      <c r="B286" s="253"/>
      <c r="C286" s="271"/>
      <c r="D286" s="271"/>
      <c r="E286" s="271"/>
    </row>
  </sheetData>
  <mergeCells count="5">
    <mergeCell ref="A1:F1"/>
    <mergeCell ref="A2:F2"/>
    <mergeCell ref="A3:F3"/>
    <mergeCell ref="A4:F4"/>
    <mergeCell ref="A5:F5"/>
  </mergeCells>
  <pageMargins left="0.39370078740157483" right="0.39370078740157483" top="0.3543307086614173" bottom="0.15748031496062992"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45"/>
  <sheetViews>
    <sheetView topLeftCell="A187" workbookViewId="0">
      <selection activeCell="B15" sqref="B15"/>
    </sheetView>
  </sheetViews>
  <sheetFormatPr defaultColWidth="9.140625" defaultRowHeight="12.75"/>
  <cols>
    <col min="1" max="1" width="5" style="14" bestFit="1" customWidth="1"/>
    <col min="2" max="2" width="52.28515625" style="14" customWidth="1"/>
    <col min="3" max="3" width="5.7109375" style="14" bestFit="1" customWidth="1"/>
    <col min="4" max="4" width="9.42578125" style="14" customWidth="1"/>
    <col min="5" max="5" width="8.7109375" style="14" bestFit="1" customWidth="1"/>
    <col min="6" max="6" width="9.42578125" style="14" bestFit="1" customWidth="1"/>
    <col min="7" max="7" width="9.28515625" style="14" customWidth="1"/>
    <col min="8" max="16384" width="9.140625" style="14"/>
  </cols>
  <sheetData>
    <row r="1" spans="1:6" ht="16.5" customHeight="1">
      <c r="A1" s="327" t="s">
        <v>221</v>
      </c>
      <c r="B1" s="328"/>
      <c r="C1" s="328"/>
      <c r="D1" s="328"/>
      <c r="E1" s="328"/>
      <c r="F1" s="329"/>
    </row>
    <row r="2" spans="1:6" ht="15.75" customHeight="1">
      <c r="A2" s="330" t="s">
        <v>128</v>
      </c>
      <c r="B2" s="331"/>
      <c r="C2" s="331"/>
      <c r="D2" s="331"/>
      <c r="E2" s="331"/>
      <c r="F2" s="332"/>
    </row>
    <row r="3" spans="1:6">
      <c r="A3" s="322"/>
      <c r="B3" s="323"/>
      <c r="C3" s="323"/>
      <c r="D3" s="323"/>
      <c r="E3" s="323"/>
      <c r="F3" s="324"/>
    </row>
    <row r="4" spans="1:6" ht="15.75" customHeight="1">
      <c r="A4" s="34" t="s">
        <v>104</v>
      </c>
      <c r="B4" s="26" t="s">
        <v>105</v>
      </c>
      <c r="C4" s="16" t="s">
        <v>106</v>
      </c>
      <c r="D4" s="16" t="s">
        <v>107</v>
      </c>
      <c r="E4" s="27" t="s">
        <v>108</v>
      </c>
      <c r="F4" s="35" t="s">
        <v>109</v>
      </c>
    </row>
    <row r="5" spans="1:6" ht="15.75" customHeight="1">
      <c r="A5" s="34"/>
      <c r="B5" s="26"/>
      <c r="C5" s="16"/>
      <c r="D5" s="16"/>
      <c r="E5" s="16"/>
      <c r="F5" s="35"/>
    </row>
    <row r="6" spans="1:6" ht="15.75" customHeight="1">
      <c r="A6" s="34">
        <v>1.1000000000000001</v>
      </c>
      <c r="B6" s="26" t="s">
        <v>129</v>
      </c>
      <c r="C6" s="16"/>
      <c r="D6" s="16"/>
      <c r="E6" s="16"/>
      <c r="F6" s="35"/>
    </row>
    <row r="7" spans="1:6" ht="15.75" customHeight="1">
      <c r="A7" s="34"/>
      <c r="B7" s="5" t="s">
        <v>218</v>
      </c>
      <c r="C7" s="16"/>
      <c r="D7" s="16"/>
      <c r="E7" s="16"/>
      <c r="F7" s="35"/>
    </row>
    <row r="8" spans="1:6">
      <c r="A8" s="34"/>
      <c r="B8" s="5" t="s">
        <v>41</v>
      </c>
      <c r="C8" s="16"/>
      <c r="D8" s="16"/>
      <c r="E8" s="16"/>
      <c r="F8" s="35"/>
    </row>
    <row r="9" spans="1:6" ht="15.75" customHeight="1">
      <c r="A9" s="34"/>
      <c r="B9" s="5" t="s">
        <v>42</v>
      </c>
      <c r="C9" s="16"/>
      <c r="D9" s="16"/>
      <c r="E9" s="16"/>
      <c r="F9" s="35"/>
    </row>
    <row r="10" spans="1:6" ht="15.75" customHeight="1">
      <c r="A10" s="34"/>
      <c r="B10" s="5" t="s">
        <v>43</v>
      </c>
      <c r="C10" s="16"/>
      <c r="D10" s="16"/>
      <c r="E10" s="16"/>
      <c r="F10" s="35"/>
    </row>
    <row r="11" spans="1:6" ht="15.75" customHeight="1">
      <c r="A11" s="34"/>
      <c r="B11" s="5" t="s">
        <v>44</v>
      </c>
      <c r="C11" s="16"/>
      <c r="D11" s="16"/>
      <c r="E11" s="16"/>
      <c r="F11" s="35"/>
    </row>
    <row r="12" spans="1:6">
      <c r="A12" s="34"/>
      <c r="B12" s="5" t="s">
        <v>45</v>
      </c>
      <c r="C12" s="29" t="s">
        <v>103</v>
      </c>
      <c r="D12" s="29">
        <v>200</v>
      </c>
      <c r="E12" s="29">
        <v>150</v>
      </c>
      <c r="F12" s="36">
        <f>D12*E12</f>
        <v>30000</v>
      </c>
    </row>
    <row r="13" spans="1:6" ht="15.75" customHeight="1">
      <c r="A13" s="34"/>
      <c r="B13" s="26"/>
      <c r="C13" s="16"/>
      <c r="D13" s="16"/>
      <c r="E13" s="16"/>
      <c r="F13" s="35"/>
    </row>
    <row r="14" spans="1:6" ht="15.75" customHeight="1">
      <c r="A14" s="34">
        <v>1.2</v>
      </c>
      <c r="B14" s="8" t="s">
        <v>12</v>
      </c>
      <c r="C14" s="12"/>
      <c r="D14" s="13"/>
      <c r="E14" s="13"/>
      <c r="F14" s="37"/>
    </row>
    <row r="15" spans="1:6" ht="48">
      <c r="A15" s="34"/>
      <c r="B15" s="38" t="s">
        <v>229</v>
      </c>
      <c r="C15" s="7" t="s">
        <v>7</v>
      </c>
      <c r="D15" s="4">
        <v>100</v>
      </c>
      <c r="E15" s="4">
        <v>250</v>
      </c>
      <c r="F15" s="33">
        <f>D15*E15</f>
        <v>25000</v>
      </c>
    </row>
    <row r="16" spans="1:6" ht="15.75" customHeight="1">
      <c r="A16" s="34"/>
      <c r="B16" s="9"/>
      <c r="C16" s="12"/>
      <c r="D16" s="13"/>
      <c r="E16" s="13"/>
      <c r="F16" s="33"/>
    </row>
    <row r="17" spans="1:6" ht="16.5" customHeight="1">
      <c r="A17" s="34">
        <v>1.3</v>
      </c>
      <c r="B17" s="39" t="s">
        <v>121</v>
      </c>
      <c r="C17" s="29"/>
      <c r="D17" s="29"/>
      <c r="E17" s="29"/>
      <c r="F17" s="36"/>
    </row>
    <row r="18" spans="1:6" ht="39" customHeight="1">
      <c r="A18" s="34"/>
      <c r="B18" s="40" t="s">
        <v>122</v>
      </c>
      <c r="C18" s="29" t="s">
        <v>103</v>
      </c>
      <c r="D18" s="29">
        <v>0</v>
      </c>
      <c r="E18" s="29">
        <v>345</v>
      </c>
      <c r="F18" s="36">
        <f>E18*D18</f>
        <v>0</v>
      </c>
    </row>
    <row r="19" spans="1:6">
      <c r="A19" s="34"/>
      <c r="B19" s="26"/>
      <c r="C19" s="16"/>
      <c r="D19" s="16"/>
      <c r="E19" s="16"/>
      <c r="F19" s="35"/>
    </row>
    <row r="20" spans="1:6" ht="15.75" customHeight="1">
      <c r="A20" s="34">
        <v>1.4</v>
      </c>
      <c r="B20" s="41" t="s">
        <v>36</v>
      </c>
      <c r="C20" s="2"/>
      <c r="D20" s="2"/>
      <c r="E20" s="42"/>
      <c r="F20" s="43"/>
    </row>
    <row r="21" spans="1:6" ht="197.25" customHeight="1">
      <c r="A21" s="34"/>
      <c r="B21" s="44" t="s">
        <v>217</v>
      </c>
      <c r="C21" s="2"/>
      <c r="D21" s="45"/>
      <c r="E21" s="42"/>
      <c r="F21" s="43"/>
    </row>
    <row r="22" spans="1:6">
      <c r="A22" s="34"/>
      <c r="B22" s="44" t="s">
        <v>130</v>
      </c>
      <c r="C22" s="29" t="s">
        <v>103</v>
      </c>
      <c r="D22" s="45">
        <v>30</v>
      </c>
      <c r="E22" s="29">
        <v>500</v>
      </c>
      <c r="F22" s="36">
        <f>E22*D22</f>
        <v>15000</v>
      </c>
    </row>
    <row r="23" spans="1:6">
      <c r="A23" s="34"/>
      <c r="B23" s="26"/>
      <c r="C23" s="16"/>
      <c r="D23" s="45"/>
      <c r="E23" s="16"/>
      <c r="F23" s="35"/>
    </row>
    <row r="24" spans="1:6">
      <c r="A24" s="34">
        <v>1.5</v>
      </c>
      <c r="B24" s="46" t="s">
        <v>131</v>
      </c>
      <c r="C24" s="47"/>
      <c r="D24" s="45"/>
      <c r="E24" s="48"/>
      <c r="F24" s="49"/>
    </row>
    <row r="25" spans="1:6" ht="36.75" customHeight="1">
      <c r="A25" s="34"/>
      <c r="B25" s="44" t="s">
        <v>132</v>
      </c>
      <c r="C25" s="29" t="s">
        <v>103</v>
      </c>
      <c r="D25" s="45">
        <v>40</v>
      </c>
      <c r="E25" s="29">
        <v>150</v>
      </c>
      <c r="F25" s="36">
        <f>E25*D25</f>
        <v>6000</v>
      </c>
    </row>
    <row r="26" spans="1:6">
      <c r="A26" s="34"/>
      <c r="B26" s="44"/>
      <c r="C26" s="29"/>
      <c r="D26" s="45"/>
      <c r="E26" s="29"/>
      <c r="F26" s="36"/>
    </row>
    <row r="27" spans="1:6" ht="38.25">
      <c r="A27" s="21">
        <v>1.6</v>
      </c>
      <c r="B27" s="50" t="s">
        <v>219</v>
      </c>
      <c r="C27" s="7" t="s">
        <v>215</v>
      </c>
      <c r="D27" s="7">
        <v>0</v>
      </c>
      <c r="E27" s="7">
        <v>525</v>
      </c>
      <c r="F27" s="33">
        <f>D27*E27</f>
        <v>0</v>
      </c>
    </row>
    <row r="28" spans="1:6" ht="63.75">
      <c r="A28" s="51"/>
      <c r="B28" s="31" t="s">
        <v>220</v>
      </c>
      <c r="C28" s="7"/>
      <c r="D28" s="7"/>
      <c r="E28" s="7"/>
      <c r="F28" s="33"/>
    </row>
    <row r="29" spans="1:6">
      <c r="A29" s="34"/>
      <c r="B29" s="44"/>
      <c r="C29" s="29"/>
      <c r="D29" s="45"/>
      <c r="E29" s="29"/>
      <c r="F29" s="36"/>
    </row>
    <row r="30" spans="1:6">
      <c r="A30" s="34"/>
      <c r="B30" s="26" t="s">
        <v>8</v>
      </c>
      <c r="C30" s="16"/>
      <c r="D30" s="16"/>
      <c r="E30" s="16"/>
      <c r="F30" s="35">
        <f>SUM(F5:F29)</f>
        <v>76000</v>
      </c>
    </row>
    <row r="31" spans="1:6">
      <c r="A31" s="34"/>
      <c r="B31" s="26"/>
      <c r="C31" s="16"/>
      <c r="D31" s="16"/>
      <c r="E31" s="16"/>
      <c r="F31" s="35"/>
    </row>
    <row r="32" spans="1:6">
      <c r="A32" s="333" t="s">
        <v>101</v>
      </c>
      <c r="B32" s="334"/>
      <c r="C32" s="52"/>
      <c r="D32" s="52"/>
      <c r="E32" s="52"/>
      <c r="F32" s="53"/>
    </row>
    <row r="33" spans="1:6">
      <c r="A33" s="34"/>
      <c r="B33" s="26"/>
      <c r="C33" s="16"/>
      <c r="D33" s="16"/>
      <c r="E33" s="16"/>
      <c r="F33" s="35"/>
    </row>
    <row r="34" spans="1:6">
      <c r="A34" s="15">
        <v>2.1</v>
      </c>
      <c r="B34" s="54" t="s">
        <v>50</v>
      </c>
      <c r="C34" s="13"/>
      <c r="D34" s="13"/>
      <c r="E34" s="13"/>
      <c r="F34" s="37"/>
    </row>
    <row r="35" spans="1:6">
      <c r="A35" s="15"/>
      <c r="B35" s="54" t="s">
        <v>51</v>
      </c>
      <c r="C35" s="13"/>
      <c r="D35" s="13"/>
      <c r="E35" s="13"/>
      <c r="F35" s="37"/>
    </row>
    <row r="36" spans="1:6">
      <c r="A36" s="15"/>
      <c r="B36" s="54" t="s">
        <v>52</v>
      </c>
      <c r="C36" s="13"/>
      <c r="D36" s="13"/>
      <c r="E36" s="13"/>
      <c r="F36" s="37"/>
    </row>
    <row r="37" spans="1:6">
      <c r="A37" s="15"/>
      <c r="B37" s="54" t="s">
        <v>53</v>
      </c>
      <c r="C37" s="13"/>
      <c r="D37" s="13"/>
      <c r="E37" s="13"/>
      <c r="F37" s="37"/>
    </row>
    <row r="38" spans="1:6">
      <c r="A38" s="15"/>
      <c r="B38" s="54" t="s">
        <v>54</v>
      </c>
      <c r="C38" s="13"/>
      <c r="D38" s="13"/>
      <c r="E38" s="13"/>
      <c r="F38" s="37"/>
    </row>
    <row r="39" spans="1:6">
      <c r="A39" s="15"/>
      <c r="B39" s="54" t="s">
        <v>55</v>
      </c>
      <c r="C39" s="13"/>
      <c r="D39" s="13"/>
      <c r="E39" s="13"/>
      <c r="F39" s="37"/>
    </row>
    <row r="40" spans="1:6">
      <c r="A40" s="15"/>
      <c r="B40" s="54" t="s">
        <v>56</v>
      </c>
      <c r="C40" s="13"/>
      <c r="D40" s="13"/>
      <c r="E40" s="13"/>
      <c r="F40" s="37"/>
    </row>
    <row r="41" spans="1:6">
      <c r="A41" s="15"/>
      <c r="B41" s="54" t="s">
        <v>57</v>
      </c>
      <c r="C41" s="13"/>
      <c r="D41" s="13"/>
      <c r="E41" s="13"/>
      <c r="F41" s="37"/>
    </row>
    <row r="42" spans="1:6">
      <c r="A42" s="15"/>
      <c r="B42" s="54" t="s">
        <v>58</v>
      </c>
      <c r="C42" s="13"/>
      <c r="D42" s="13"/>
      <c r="E42" s="13"/>
      <c r="F42" s="37"/>
    </row>
    <row r="43" spans="1:6">
      <c r="A43" s="15"/>
      <c r="B43" s="54" t="s">
        <v>133</v>
      </c>
      <c r="C43" s="13"/>
      <c r="D43" s="13"/>
      <c r="E43" s="13"/>
      <c r="F43" s="37"/>
    </row>
    <row r="44" spans="1:6">
      <c r="A44" s="15"/>
      <c r="B44" s="54" t="s">
        <v>59</v>
      </c>
      <c r="C44" s="13"/>
      <c r="D44" s="13"/>
      <c r="E44" s="13"/>
      <c r="F44" s="37"/>
    </row>
    <row r="45" spans="1:6">
      <c r="A45" s="15"/>
      <c r="B45" s="54" t="s">
        <v>60</v>
      </c>
      <c r="C45" s="13"/>
      <c r="D45" s="13"/>
      <c r="E45" s="13"/>
      <c r="F45" s="37"/>
    </row>
    <row r="46" spans="1:6">
      <c r="A46" s="15"/>
      <c r="B46" s="54" t="s">
        <v>61</v>
      </c>
      <c r="C46" s="13"/>
      <c r="D46" s="13"/>
      <c r="E46" s="13"/>
      <c r="F46" s="37"/>
    </row>
    <row r="47" spans="1:6" ht="20.25" customHeight="1">
      <c r="A47" s="15"/>
      <c r="B47" s="54" t="s">
        <v>62</v>
      </c>
      <c r="C47" s="13"/>
      <c r="D47" s="13"/>
      <c r="E47" s="13"/>
      <c r="F47" s="37"/>
    </row>
    <row r="48" spans="1:6">
      <c r="A48" s="15"/>
      <c r="B48" s="54" t="s">
        <v>63</v>
      </c>
      <c r="C48" s="13"/>
      <c r="D48" s="13"/>
      <c r="E48" s="13"/>
      <c r="F48" s="37"/>
    </row>
    <row r="49" spans="1:6">
      <c r="A49" s="15"/>
      <c r="B49" s="54" t="s">
        <v>134</v>
      </c>
      <c r="C49" s="13"/>
      <c r="D49" s="13"/>
      <c r="E49" s="13"/>
      <c r="F49" s="37"/>
    </row>
    <row r="50" spans="1:6">
      <c r="A50" s="15"/>
      <c r="B50" s="54"/>
      <c r="C50" s="13"/>
      <c r="D50" s="13"/>
      <c r="E50" s="13"/>
      <c r="F50" s="37"/>
    </row>
    <row r="51" spans="1:6">
      <c r="A51" s="15"/>
      <c r="B51" s="54" t="s">
        <v>64</v>
      </c>
      <c r="C51" s="13"/>
      <c r="D51" s="13"/>
      <c r="E51" s="13"/>
      <c r="F51" s="37"/>
    </row>
    <row r="52" spans="1:6">
      <c r="A52" s="15"/>
      <c r="B52" s="54" t="s">
        <v>65</v>
      </c>
      <c r="C52" s="13"/>
      <c r="D52" s="13"/>
      <c r="E52" s="13"/>
      <c r="F52" s="37"/>
    </row>
    <row r="53" spans="1:6">
      <c r="A53" s="15"/>
      <c r="B53" s="54"/>
      <c r="C53" s="13"/>
      <c r="D53" s="13"/>
      <c r="E53" s="13"/>
      <c r="F53" s="37"/>
    </row>
    <row r="54" spans="1:6" ht="26.25" customHeight="1">
      <c r="A54" s="15" t="s">
        <v>5</v>
      </c>
      <c r="B54" s="54" t="s">
        <v>16</v>
      </c>
      <c r="C54" s="13" t="s">
        <v>15</v>
      </c>
      <c r="D54" s="13">
        <v>2</v>
      </c>
      <c r="E54" s="19">
        <v>550</v>
      </c>
      <c r="F54" s="17">
        <f>E54*D54</f>
        <v>1100</v>
      </c>
    </row>
    <row r="55" spans="1:6">
      <c r="A55" s="15" t="s">
        <v>10</v>
      </c>
      <c r="B55" s="54" t="s">
        <v>17</v>
      </c>
      <c r="C55" s="13" t="s">
        <v>15</v>
      </c>
      <c r="D55" s="13">
        <v>3</v>
      </c>
      <c r="E55" s="19">
        <v>650</v>
      </c>
      <c r="F55" s="17">
        <f>E55*D55</f>
        <v>1950</v>
      </c>
    </row>
    <row r="56" spans="1:6">
      <c r="A56" s="15"/>
      <c r="B56" s="54"/>
      <c r="C56" s="13"/>
      <c r="D56" s="13"/>
      <c r="E56" s="19"/>
      <c r="F56" s="17"/>
    </row>
    <row r="57" spans="1:6" ht="38.25">
      <c r="A57" s="15">
        <v>2.2000000000000002</v>
      </c>
      <c r="B57" s="55" t="s">
        <v>19</v>
      </c>
      <c r="C57" s="13" t="s">
        <v>15</v>
      </c>
      <c r="D57" s="13">
        <v>2</v>
      </c>
      <c r="E57" s="19">
        <v>700</v>
      </c>
      <c r="F57" s="17">
        <f>E57*D57</f>
        <v>1400</v>
      </c>
    </row>
    <row r="58" spans="1:6">
      <c r="A58" s="15"/>
      <c r="B58" s="54"/>
      <c r="C58" s="13"/>
      <c r="D58" s="13"/>
      <c r="E58" s="13"/>
      <c r="F58" s="17"/>
    </row>
    <row r="59" spans="1:6" ht="51">
      <c r="A59" s="15">
        <v>2.2999999999999998</v>
      </c>
      <c r="B59" s="55" t="s">
        <v>135</v>
      </c>
      <c r="C59" s="13" t="s">
        <v>20</v>
      </c>
      <c r="D59" s="13">
        <v>20</v>
      </c>
      <c r="E59" s="19">
        <v>95</v>
      </c>
      <c r="F59" s="17">
        <f>E59*D59</f>
        <v>1900</v>
      </c>
    </row>
    <row r="60" spans="1:6">
      <c r="A60" s="15"/>
      <c r="B60" s="54"/>
      <c r="C60" s="13"/>
      <c r="D60" s="13"/>
      <c r="E60" s="19"/>
      <c r="F60" s="17"/>
    </row>
    <row r="61" spans="1:6" ht="38.25">
      <c r="A61" s="15">
        <v>2.4</v>
      </c>
      <c r="B61" s="55" t="s">
        <v>21</v>
      </c>
      <c r="C61" s="13" t="s">
        <v>18</v>
      </c>
      <c r="D61" s="13">
        <v>4</v>
      </c>
      <c r="E61" s="19">
        <v>650</v>
      </c>
      <c r="F61" s="17">
        <f>E61*D61</f>
        <v>2600</v>
      </c>
    </row>
    <row r="62" spans="1:6">
      <c r="A62" s="15"/>
      <c r="B62" s="54"/>
      <c r="C62" s="13"/>
      <c r="D62" s="13"/>
      <c r="E62" s="19"/>
      <c r="F62" s="17"/>
    </row>
    <row r="63" spans="1:6" ht="38.25">
      <c r="A63" s="15">
        <v>2.5</v>
      </c>
      <c r="B63" s="55" t="s">
        <v>136</v>
      </c>
      <c r="C63" s="13" t="s">
        <v>18</v>
      </c>
      <c r="D63" s="13">
        <v>4</v>
      </c>
      <c r="E63" s="19">
        <v>1150</v>
      </c>
      <c r="F63" s="17">
        <f>E63*D63</f>
        <v>4600</v>
      </c>
    </row>
    <row r="64" spans="1:6">
      <c r="A64" s="15"/>
      <c r="B64" s="54"/>
      <c r="C64" s="13"/>
      <c r="D64" s="13"/>
      <c r="E64" s="19"/>
      <c r="F64" s="17"/>
    </row>
    <row r="65" spans="1:6">
      <c r="A65" s="15">
        <v>2.6</v>
      </c>
      <c r="B65" s="16" t="s">
        <v>137</v>
      </c>
      <c r="C65" s="13"/>
      <c r="D65" s="13"/>
      <c r="E65" s="19"/>
      <c r="F65" s="17"/>
    </row>
    <row r="66" spans="1:6" ht="51">
      <c r="A66" s="15"/>
      <c r="B66" s="55" t="s">
        <v>138</v>
      </c>
      <c r="C66" s="13" t="s">
        <v>18</v>
      </c>
      <c r="D66" s="13">
        <v>2</v>
      </c>
      <c r="E66" s="19">
        <v>550</v>
      </c>
      <c r="F66" s="17">
        <f>E66*D66</f>
        <v>1100</v>
      </c>
    </row>
    <row r="67" spans="1:6">
      <c r="A67" s="15"/>
      <c r="B67" s="54"/>
      <c r="C67" s="13"/>
      <c r="D67" s="13"/>
      <c r="E67" s="19"/>
      <c r="F67" s="17"/>
    </row>
    <row r="68" spans="1:6" ht="25.5">
      <c r="A68" s="15">
        <v>2.7</v>
      </c>
      <c r="B68" s="55" t="s">
        <v>139</v>
      </c>
      <c r="C68" s="13" t="s">
        <v>20</v>
      </c>
      <c r="D68" s="13">
        <v>10</v>
      </c>
      <c r="E68" s="19">
        <v>85</v>
      </c>
      <c r="F68" s="17">
        <f>E68*D68</f>
        <v>850</v>
      </c>
    </row>
    <row r="69" spans="1:6">
      <c r="A69" s="15"/>
      <c r="B69" s="54"/>
      <c r="C69" s="13"/>
      <c r="D69" s="13"/>
      <c r="E69" s="19"/>
      <c r="F69" s="17"/>
    </row>
    <row r="70" spans="1:6">
      <c r="A70" s="56"/>
      <c r="B70" s="16" t="s">
        <v>140</v>
      </c>
      <c r="C70" s="16"/>
      <c r="D70" s="16"/>
      <c r="E70" s="57"/>
      <c r="F70" s="17"/>
    </row>
    <row r="71" spans="1:6">
      <c r="A71" s="15"/>
      <c r="B71" s="16" t="s">
        <v>141</v>
      </c>
      <c r="C71" s="13"/>
      <c r="D71" s="13"/>
      <c r="E71" s="19"/>
      <c r="F71" s="17"/>
    </row>
    <row r="72" spans="1:6">
      <c r="A72" s="15"/>
      <c r="B72" s="16" t="s">
        <v>142</v>
      </c>
      <c r="C72" s="13"/>
      <c r="D72" s="13"/>
      <c r="E72" s="19"/>
      <c r="F72" s="17"/>
    </row>
    <row r="73" spans="1:6">
      <c r="A73" s="15"/>
      <c r="B73" s="54"/>
      <c r="C73" s="13"/>
      <c r="D73" s="13"/>
      <c r="E73" s="19"/>
      <c r="F73" s="17"/>
    </row>
    <row r="74" spans="1:6" ht="25.5">
      <c r="A74" s="15">
        <v>2.8</v>
      </c>
      <c r="B74" s="55" t="s">
        <v>143</v>
      </c>
      <c r="C74" s="13" t="s">
        <v>9</v>
      </c>
      <c r="D74" s="13">
        <v>2</v>
      </c>
      <c r="E74" s="19">
        <v>3000</v>
      </c>
      <c r="F74" s="17">
        <f>E74*D74</f>
        <v>6000</v>
      </c>
    </row>
    <row r="75" spans="1:6">
      <c r="A75" s="15"/>
      <c r="B75" s="58"/>
      <c r="C75" s="13"/>
      <c r="D75" s="13"/>
      <c r="E75" s="19"/>
      <c r="F75" s="17"/>
    </row>
    <row r="76" spans="1:6" ht="25.5">
      <c r="A76" s="15">
        <v>2.9</v>
      </c>
      <c r="B76" s="55" t="s">
        <v>144</v>
      </c>
      <c r="C76" s="13" t="s">
        <v>9</v>
      </c>
      <c r="D76" s="13">
        <v>0</v>
      </c>
      <c r="E76" s="19">
        <v>675</v>
      </c>
      <c r="F76" s="17">
        <f>E76*D76</f>
        <v>0</v>
      </c>
    </row>
    <row r="77" spans="1:6">
      <c r="A77" s="15"/>
      <c r="B77" s="54"/>
      <c r="C77" s="13"/>
      <c r="D77" s="13"/>
      <c r="E77" s="13"/>
      <c r="F77" s="37"/>
    </row>
    <row r="78" spans="1:6" ht="25.5">
      <c r="A78" s="15">
        <v>2.1</v>
      </c>
      <c r="B78" s="55" t="s">
        <v>145</v>
      </c>
      <c r="C78" s="13" t="s">
        <v>15</v>
      </c>
      <c r="D78" s="13">
        <v>6</v>
      </c>
      <c r="E78" s="19">
        <v>1100</v>
      </c>
      <c r="F78" s="17">
        <f>E78*D78</f>
        <v>6600</v>
      </c>
    </row>
    <row r="79" spans="1:6">
      <c r="A79" s="15"/>
      <c r="B79" s="54"/>
      <c r="C79" s="29"/>
      <c r="D79" s="29"/>
      <c r="E79" s="29"/>
      <c r="F79" s="36"/>
    </row>
    <row r="80" spans="1:6">
      <c r="A80" s="15">
        <v>2.11</v>
      </c>
      <c r="B80" s="55" t="s">
        <v>34</v>
      </c>
      <c r="C80" s="13" t="s">
        <v>9</v>
      </c>
      <c r="D80" s="13">
        <v>2</v>
      </c>
      <c r="E80" s="19">
        <v>1500</v>
      </c>
      <c r="F80" s="17">
        <f>E80*D80</f>
        <v>3000</v>
      </c>
    </row>
    <row r="81" spans="1:6">
      <c r="A81" s="15"/>
      <c r="B81" s="54"/>
      <c r="C81" s="13"/>
      <c r="D81" s="13"/>
      <c r="E81" s="19"/>
      <c r="F81" s="17"/>
    </row>
    <row r="82" spans="1:6">
      <c r="A82" s="15">
        <v>2.12</v>
      </c>
      <c r="B82" s="16" t="s">
        <v>146</v>
      </c>
      <c r="C82" s="13"/>
      <c r="D82" s="13"/>
      <c r="E82" s="19"/>
      <c r="F82" s="17"/>
    </row>
    <row r="83" spans="1:6" ht="63.75">
      <c r="A83" s="15"/>
      <c r="B83" s="55" t="s">
        <v>147</v>
      </c>
      <c r="C83" s="13" t="s">
        <v>20</v>
      </c>
      <c r="D83" s="13">
        <v>15</v>
      </c>
      <c r="E83" s="19">
        <v>105</v>
      </c>
      <c r="F83" s="17">
        <f>E83*D83</f>
        <v>1575</v>
      </c>
    </row>
    <row r="84" spans="1:6">
      <c r="A84" s="15"/>
      <c r="B84" s="54"/>
      <c r="C84" s="13"/>
      <c r="D84" s="13"/>
      <c r="E84" s="19"/>
      <c r="F84" s="17"/>
    </row>
    <row r="85" spans="1:6" ht="38.25">
      <c r="A85" s="15">
        <v>2.13</v>
      </c>
      <c r="B85" s="55" t="s">
        <v>148</v>
      </c>
      <c r="C85" s="13" t="s">
        <v>25</v>
      </c>
      <c r="D85" s="13">
        <v>4</v>
      </c>
      <c r="E85" s="19">
        <v>550</v>
      </c>
      <c r="F85" s="17">
        <f>E85*D85</f>
        <v>2200</v>
      </c>
    </row>
    <row r="86" spans="1:6">
      <c r="A86" s="15"/>
      <c r="B86" s="54"/>
      <c r="C86" s="13"/>
      <c r="D86" s="13"/>
      <c r="E86" s="19"/>
      <c r="F86" s="17"/>
    </row>
    <row r="87" spans="1:6" ht="25.5">
      <c r="A87" s="15">
        <v>2.14</v>
      </c>
      <c r="B87" s="55" t="s">
        <v>149</v>
      </c>
      <c r="C87" s="13" t="s">
        <v>25</v>
      </c>
      <c r="D87" s="13">
        <v>0</v>
      </c>
      <c r="E87" s="19">
        <v>800</v>
      </c>
      <c r="F87" s="17">
        <f>E87*D87</f>
        <v>0</v>
      </c>
    </row>
    <row r="88" spans="1:6">
      <c r="A88" s="15"/>
      <c r="B88" s="54"/>
      <c r="C88" s="13"/>
      <c r="D88" s="13"/>
      <c r="E88" s="19"/>
      <c r="F88" s="17"/>
    </row>
    <row r="89" spans="1:6" ht="51">
      <c r="A89" s="59">
        <v>2.15</v>
      </c>
      <c r="B89" s="55" t="s">
        <v>150</v>
      </c>
      <c r="C89" s="13" t="s">
        <v>151</v>
      </c>
      <c r="D89" s="13">
        <v>0</v>
      </c>
      <c r="E89" s="19">
        <v>158</v>
      </c>
      <c r="F89" s="17">
        <f>E89*D89</f>
        <v>0</v>
      </c>
    </row>
    <row r="90" spans="1:6">
      <c r="A90" s="15"/>
      <c r="B90" s="54"/>
      <c r="C90" s="13"/>
      <c r="D90" s="13"/>
      <c r="E90" s="19"/>
      <c r="F90" s="17"/>
    </row>
    <row r="91" spans="1:6" ht="25.5">
      <c r="A91" s="15">
        <v>2.16</v>
      </c>
      <c r="B91" s="55" t="s">
        <v>152</v>
      </c>
      <c r="C91" s="13" t="s">
        <v>116</v>
      </c>
      <c r="D91" s="13">
        <v>0</v>
      </c>
      <c r="E91" s="19">
        <v>800</v>
      </c>
      <c r="F91" s="17">
        <f>E91*D91</f>
        <v>0</v>
      </c>
    </row>
    <row r="92" spans="1:6">
      <c r="A92" s="15"/>
      <c r="B92" s="54"/>
      <c r="C92" s="13"/>
      <c r="D92" s="13" t="s">
        <v>153</v>
      </c>
      <c r="E92" s="19"/>
      <c r="F92" s="17"/>
    </row>
    <row r="93" spans="1:6" ht="38.25">
      <c r="A93" s="15">
        <v>2.17</v>
      </c>
      <c r="B93" s="55" t="s">
        <v>154</v>
      </c>
      <c r="C93" s="13" t="s">
        <v>116</v>
      </c>
      <c r="D93" s="13">
        <v>0</v>
      </c>
      <c r="E93" s="19">
        <v>2200</v>
      </c>
      <c r="F93" s="17">
        <f>E93*D93</f>
        <v>0</v>
      </c>
    </row>
    <row r="94" spans="1:6">
      <c r="A94" s="15"/>
      <c r="B94" s="54"/>
      <c r="C94" s="13"/>
      <c r="D94" s="13"/>
      <c r="E94" s="19"/>
      <c r="F94" s="17"/>
    </row>
    <row r="95" spans="1:6">
      <c r="A95" s="15">
        <v>2.1800000000000002</v>
      </c>
      <c r="B95" s="16" t="s">
        <v>22</v>
      </c>
      <c r="C95" s="13"/>
      <c r="D95" s="13"/>
      <c r="E95" s="19"/>
      <c r="F95" s="17"/>
    </row>
    <row r="96" spans="1:6" ht="51">
      <c r="A96" s="15" t="s">
        <v>155</v>
      </c>
      <c r="B96" s="55" t="s">
        <v>156</v>
      </c>
      <c r="C96" s="13" t="s">
        <v>23</v>
      </c>
      <c r="D96" s="13">
        <v>0</v>
      </c>
      <c r="E96" s="19">
        <v>375</v>
      </c>
      <c r="F96" s="17">
        <f>E96*D96</f>
        <v>0</v>
      </c>
    </row>
    <row r="97" spans="1:6">
      <c r="A97" s="15"/>
      <c r="B97" s="54"/>
      <c r="C97" s="13"/>
      <c r="D97" s="13"/>
      <c r="E97" s="13"/>
      <c r="F97" s="17"/>
    </row>
    <row r="98" spans="1:6" ht="25.5">
      <c r="A98" s="15" t="s">
        <v>157</v>
      </c>
      <c r="B98" s="55" t="s">
        <v>158</v>
      </c>
      <c r="C98" s="13" t="s">
        <v>27</v>
      </c>
      <c r="D98" s="13">
        <v>0</v>
      </c>
      <c r="E98" s="19">
        <v>220</v>
      </c>
      <c r="F98" s="17">
        <f>E98*D98</f>
        <v>0</v>
      </c>
    </row>
    <row r="99" spans="1:6">
      <c r="A99" s="15"/>
      <c r="B99" s="55"/>
      <c r="C99" s="13"/>
      <c r="D99" s="13"/>
      <c r="E99" s="19"/>
      <c r="F99" s="17"/>
    </row>
    <row r="100" spans="1:6" ht="63.75">
      <c r="A100" s="21">
        <v>2.19</v>
      </c>
      <c r="B100" s="60" t="s">
        <v>159</v>
      </c>
      <c r="C100" s="20"/>
      <c r="D100" s="20"/>
      <c r="E100" s="19"/>
      <c r="F100" s="17"/>
    </row>
    <row r="101" spans="1:6">
      <c r="A101" s="21"/>
      <c r="B101" s="60"/>
      <c r="C101" s="20"/>
      <c r="D101" s="20"/>
      <c r="E101" s="19"/>
      <c r="F101" s="17"/>
    </row>
    <row r="102" spans="1:6">
      <c r="A102" s="21" t="s">
        <v>160</v>
      </c>
      <c r="B102" s="60" t="s">
        <v>161</v>
      </c>
      <c r="C102" s="61" t="s">
        <v>162</v>
      </c>
      <c r="D102" s="61">
        <v>20</v>
      </c>
      <c r="E102" s="19">
        <v>260</v>
      </c>
      <c r="F102" s="17">
        <f>E102*D102</f>
        <v>5200</v>
      </c>
    </row>
    <row r="103" spans="1:6">
      <c r="A103" s="21" t="s">
        <v>163</v>
      </c>
      <c r="B103" s="60" t="s">
        <v>164</v>
      </c>
      <c r="C103" s="61" t="s">
        <v>162</v>
      </c>
      <c r="D103" s="61">
        <v>15</v>
      </c>
      <c r="E103" s="19">
        <v>220</v>
      </c>
      <c r="F103" s="17">
        <f>E103*D103</f>
        <v>3300</v>
      </c>
    </row>
    <row r="104" spans="1:6">
      <c r="A104" s="15"/>
      <c r="B104" s="54"/>
      <c r="C104" s="13"/>
      <c r="D104" s="13"/>
      <c r="E104" s="19"/>
      <c r="F104" s="17"/>
    </row>
    <row r="105" spans="1:6">
      <c r="A105" s="62">
        <v>2.2000000000000002</v>
      </c>
      <c r="B105" s="52" t="s">
        <v>165</v>
      </c>
      <c r="C105" s="13"/>
      <c r="D105" s="13"/>
      <c r="E105" s="13"/>
      <c r="F105" s="17"/>
    </row>
    <row r="106" spans="1:6">
      <c r="A106" s="15" t="s">
        <v>5</v>
      </c>
      <c r="B106" s="54" t="s">
        <v>28</v>
      </c>
      <c r="C106" s="13"/>
      <c r="D106" s="13"/>
      <c r="E106" s="13"/>
      <c r="F106" s="17"/>
    </row>
    <row r="107" spans="1:6">
      <c r="A107" s="15"/>
      <c r="B107" s="54" t="s">
        <v>166</v>
      </c>
      <c r="C107" s="13"/>
      <c r="D107" s="13"/>
      <c r="E107" s="13"/>
      <c r="F107" s="17"/>
    </row>
    <row r="108" spans="1:6">
      <c r="A108" s="15"/>
      <c r="B108" s="54" t="s">
        <v>167</v>
      </c>
      <c r="C108" s="13"/>
      <c r="D108" s="13"/>
      <c r="E108" s="13"/>
      <c r="F108" s="17"/>
    </row>
    <row r="109" spans="1:6">
      <c r="A109" s="15"/>
      <c r="B109" s="54" t="s">
        <v>29</v>
      </c>
      <c r="C109" s="13" t="s">
        <v>25</v>
      </c>
      <c r="D109" s="13">
        <v>1</v>
      </c>
      <c r="E109" s="13">
        <v>5500</v>
      </c>
      <c r="F109" s="17">
        <f>E109*D109</f>
        <v>5500</v>
      </c>
    </row>
    <row r="110" spans="1:6">
      <c r="A110" s="15"/>
      <c r="B110" s="54"/>
      <c r="C110" s="13"/>
      <c r="D110" s="13"/>
      <c r="E110" s="13"/>
      <c r="F110" s="17"/>
    </row>
    <row r="111" spans="1:6">
      <c r="A111" s="15">
        <v>2.21</v>
      </c>
      <c r="B111" s="16" t="s">
        <v>30</v>
      </c>
      <c r="C111" s="13"/>
      <c r="D111" s="13"/>
      <c r="E111" s="13"/>
      <c r="F111" s="17"/>
    </row>
    <row r="112" spans="1:6">
      <c r="A112" s="15" t="s">
        <v>157</v>
      </c>
      <c r="B112" s="54" t="s">
        <v>168</v>
      </c>
      <c r="C112" s="13"/>
      <c r="D112" s="13"/>
      <c r="E112" s="13"/>
      <c r="F112" s="17"/>
    </row>
    <row r="113" spans="1:6">
      <c r="A113" s="56"/>
      <c r="B113" s="54" t="s">
        <v>169</v>
      </c>
      <c r="C113" s="13"/>
      <c r="D113" s="13"/>
      <c r="E113" s="13"/>
      <c r="F113" s="17"/>
    </row>
    <row r="114" spans="1:6">
      <c r="A114" s="56"/>
      <c r="B114" s="54" t="s">
        <v>170</v>
      </c>
      <c r="C114" s="13"/>
      <c r="D114" s="16"/>
      <c r="E114" s="13"/>
      <c r="F114" s="17"/>
    </row>
    <row r="115" spans="1:6">
      <c r="A115" s="56"/>
      <c r="B115" s="54" t="s">
        <v>171</v>
      </c>
      <c r="C115" s="16"/>
      <c r="D115" s="16"/>
      <c r="E115" s="16"/>
      <c r="F115" s="17"/>
    </row>
    <row r="116" spans="1:6">
      <c r="A116" s="15"/>
      <c r="B116" s="54" t="s">
        <v>172</v>
      </c>
      <c r="C116" s="16"/>
      <c r="D116" s="13"/>
      <c r="E116" s="16"/>
      <c r="F116" s="17"/>
    </row>
    <row r="117" spans="1:6">
      <c r="A117" s="15"/>
      <c r="B117" s="54" t="s">
        <v>173</v>
      </c>
      <c r="C117" s="13"/>
      <c r="D117" s="13"/>
      <c r="E117" s="13"/>
      <c r="F117" s="37"/>
    </row>
    <row r="118" spans="1:6">
      <c r="A118" s="15"/>
      <c r="B118" s="54" t="s">
        <v>174</v>
      </c>
      <c r="C118" s="13"/>
      <c r="D118" s="13"/>
      <c r="E118" s="13"/>
      <c r="F118" s="17"/>
    </row>
    <row r="119" spans="1:6">
      <c r="A119" s="18"/>
      <c r="B119" s="54" t="s">
        <v>175</v>
      </c>
      <c r="C119" s="13" t="s">
        <v>18</v>
      </c>
      <c r="D119" s="13">
        <v>1</v>
      </c>
      <c r="E119" s="19">
        <v>5000</v>
      </c>
      <c r="F119" s="17">
        <f>E119*D119</f>
        <v>5000</v>
      </c>
    </row>
    <row r="120" spans="1:6">
      <c r="A120" s="15"/>
      <c r="B120" s="54"/>
      <c r="C120" s="29"/>
      <c r="D120" s="29"/>
      <c r="E120" s="29"/>
      <c r="F120" s="36"/>
    </row>
    <row r="121" spans="1:6">
      <c r="A121" s="15" t="s">
        <v>176</v>
      </c>
      <c r="B121" s="54" t="s">
        <v>177</v>
      </c>
      <c r="C121" s="13"/>
      <c r="D121" s="13"/>
      <c r="E121" s="13"/>
      <c r="F121" s="17"/>
    </row>
    <row r="122" spans="1:6">
      <c r="A122" s="18"/>
      <c r="B122" s="54" t="s">
        <v>178</v>
      </c>
      <c r="C122" s="13" t="s">
        <v>20</v>
      </c>
      <c r="D122" s="13">
        <v>20</v>
      </c>
      <c r="E122" s="19">
        <v>80</v>
      </c>
      <c r="F122" s="17">
        <f>E122*D122</f>
        <v>1600</v>
      </c>
    </row>
    <row r="123" spans="1:6">
      <c r="A123" s="15"/>
      <c r="B123" s="54"/>
      <c r="C123" s="13"/>
      <c r="D123" s="13"/>
      <c r="E123" s="13"/>
      <c r="F123" s="17"/>
    </row>
    <row r="124" spans="1:6">
      <c r="A124" s="15" t="s">
        <v>179</v>
      </c>
      <c r="B124" s="54" t="s">
        <v>180</v>
      </c>
      <c r="C124" s="13"/>
      <c r="D124" s="13"/>
      <c r="E124" s="13"/>
      <c r="F124" s="17"/>
    </row>
    <row r="125" spans="1:6">
      <c r="A125" s="15"/>
      <c r="B125" s="54" t="s">
        <v>181</v>
      </c>
      <c r="C125" s="29"/>
      <c r="D125" s="29"/>
      <c r="E125" s="29"/>
      <c r="F125" s="36"/>
    </row>
    <row r="126" spans="1:6">
      <c r="A126" s="15"/>
      <c r="B126" s="54" t="s">
        <v>182</v>
      </c>
      <c r="C126" s="13" t="s">
        <v>20</v>
      </c>
      <c r="D126" s="13">
        <v>20</v>
      </c>
      <c r="E126" s="19">
        <v>100</v>
      </c>
      <c r="F126" s="17">
        <f>E126*D126</f>
        <v>2000</v>
      </c>
    </row>
    <row r="127" spans="1:6">
      <c r="A127" s="18"/>
      <c r="B127" s="54" t="s">
        <v>183</v>
      </c>
      <c r="C127" s="13"/>
      <c r="D127" s="13"/>
      <c r="E127" s="13"/>
      <c r="F127" s="17"/>
    </row>
    <row r="128" spans="1:6">
      <c r="A128" s="18"/>
      <c r="B128" s="54"/>
      <c r="C128" s="13"/>
      <c r="D128" s="13"/>
      <c r="E128" s="13"/>
      <c r="F128" s="17"/>
    </row>
    <row r="129" spans="1:6">
      <c r="A129" s="15">
        <v>2.2200000000000002</v>
      </c>
      <c r="B129" s="16" t="s">
        <v>184</v>
      </c>
      <c r="C129" s="13"/>
      <c r="D129" s="13"/>
      <c r="E129" s="13"/>
      <c r="F129" s="17"/>
    </row>
    <row r="130" spans="1:6">
      <c r="A130" s="18"/>
      <c r="B130" s="16"/>
      <c r="C130" s="13"/>
      <c r="D130" s="13"/>
      <c r="E130" s="13"/>
      <c r="F130" s="17"/>
    </row>
    <row r="131" spans="1:6">
      <c r="A131" s="15" t="s">
        <v>155</v>
      </c>
      <c r="B131" s="54" t="s">
        <v>66</v>
      </c>
      <c r="C131" s="13"/>
      <c r="D131" s="13"/>
      <c r="E131" s="13"/>
      <c r="F131" s="17"/>
    </row>
    <row r="132" spans="1:6">
      <c r="A132" s="15"/>
      <c r="B132" s="54" t="s">
        <v>185</v>
      </c>
      <c r="C132" s="13" t="s">
        <v>20</v>
      </c>
      <c r="D132" s="13">
        <v>20</v>
      </c>
      <c r="E132" s="19">
        <v>125</v>
      </c>
      <c r="F132" s="17">
        <f>E132*D132</f>
        <v>2500</v>
      </c>
    </row>
    <row r="133" spans="1:6">
      <c r="A133" s="15"/>
      <c r="B133" s="54" t="s">
        <v>67</v>
      </c>
      <c r="C133" s="13"/>
      <c r="D133" s="13"/>
      <c r="E133" s="13"/>
      <c r="F133" s="17"/>
    </row>
    <row r="134" spans="1:6">
      <c r="A134" s="18"/>
      <c r="B134" s="54" t="s">
        <v>68</v>
      </c>
      <c r="C134" s="13"/>
      <c r="D134" s="13"/>
      <c r="E134" s="13"/>
      <c r="F134" s="17"/>
    </row>
    <row r="135" spans="1:6">
      <c r="A135" s="15"/>
      <c r="B135" s="54"/>
      <c r="C135" s="13"/>
      <c r="D135" s="13"/>
      <c r="E135" s="13"/>
      <c r="F135" s="17"/>
    </row>
    <row r="136" spans="1:6" ht="25.5">
      <c r="A136" s="15" t="s">
        <v>157</v>
      </c>
      <c r="B136" s="58" t="s">
        <v>186</v>
      </c>
      <c r="C136" s="13" t="s">
        <v>15</v>
      </c>
      <c r="D136" s="13">
        <v>2</v>
      </c>
      <c r="E136" s="19">
        <v>950</v>
      </c>
      <c r="F136" s="17">
        <f>E136*D136</f>
        <v>1900</v>
      </c>
    </row>
    <row r="137" spans="1:6">
      <c r="A137" s="15"/>
      <c r="B137" s="54"/>
      <c r="C137" s="13"/>
      <c r="D137" s="13"/>
      <c r="E137" s="13"/>
      <c r="F137" s="17"/>
    </row>
    <row r="138" spans="1:6">
      <c r="A138" s="18"/>
      <c r="B138" s="54"/>
      <c r="C138" s="13"/>
      <c r="D138" s="13" t="s">
        <v>187</v>
      </c>
      <c r="E138" s="13"/>
      <c r="F138" s="17"/>
    </row>
    <row r="139" spans="1:6">
      <c r="A139" s="15"/>
      <c r="B139" s="54"/>
      <c r="C139" s="13"/>
      <c r="D139" s="13"/>
      <c r="E139" s="13"/>
      <c r="F139" s="17"/>
    </row>
    <row r="140" spans="1:6">
      <c r="A140" s="15">
        <v>2.23</v>
      </c>
      <c r="B140" s="16" t="s">
        <v>24</v>
      </c>
      <c r="C140" s="13"/>
      <c r="D140" s="13"/>
      <c r="E140" s="13"/>
      <c r="F140" s="17"/>
    </row>
    <row r="141" spans="1:6">
      <c r="A141" s="18"/>
      <c r="B141" s="54"/>
      <c r="C141" s="13"/>
      <c r="D141" s="13"/>
      <c r="E141" s="13"/>
      <c r="F141" s="17"/>
    </row>
    <row r="142" spans="1:6">
      <c r="A142" s="15" t="s">
        <v>155</v>
      </c>
      <c r="B142" s="54" t="s">
        <v>119</v>
      </c>
      <c r="C142" s="13" t="s">
        <v>20</v>
      </c>
      <c r="D142" s="13">
        <v>0</v>
      </c>
      <c r="E142" s="19">
        <v>95</v>
      </c>
      <c r="F142" s="17">
        <f>E142*D142</f>
        <v>0</v>
      </c>
    </row>
    <row r="143" spans="1:6">
      <c r="A143" s="56"/>
      <c r="B143" s="54" t="s">
        <v>188</v>
      </c>
      <c r="C143" s="16"/>
      <c r="D143" s="13"/>
      <c r="E143" s="16"/>
      <c r="F143" s="17"/>
    </row>
    <row r="144" spans="1:6">
      <c r="A144" s="18"/>
      <c r="B144" s="54" t="s">
        <v>120</v>
      </c>
      <c r="C144" s="13"/>
      <c r="D144" s="13"/>
      <c r="E144" s="13"/>
      <c r="F144" s="17"/>
    </row>
    <row r="145" spans="1:6">
      <c r="A145" s="15"/>
      <c r="B145" s="16"/>
      <c r="C145" s="13"/>
      <c r="D145" s="13"/>
      <c r="E145" s="13"/>
      <c r="F145" s="17"/>
    </row>
    <row r="146" spans="1:6">
      <c r="A146" s="15" t="s">
        <v>157</v>
      </c>
      <c r="B146" s="54" t="s">
        <v>189</v>
      </c>
      <c r="C146" s="29"/>
      <c r="D146" s="29"/>
      <c r="E146" s="29"/>
      <c r="F146" s="36"/>
    </row>
    <row r="147" spans="1:6">
      <c r="A147" s="56"/>
      <c r="B147" s="54" t="s">
        <v>190</v>
      </c>
      <c r="C147" s="13" t="s">
        <v>25</v>
      </c>
      <c r="D147" s="13">
        <v>0</v>
      </c>
      <c r="E147" s="19">
        <v>3500</v>
      </c>
      <c r="F147" s="17">
        <f>E147*D147</f>
        <v>0</v>
      </c>
    </row>
    <row r="148" spans="1:6">
      <c r="A148" s="18"/>
      <c r="B148" s="54"/>
      <c r="C148" s="13"/>
      <c r="D148" s="13"/>
      <c r="E148" s="13"/>
      <c r="F148" s="17"/>
    </row>
    <row r="149" spans="1:6">
      <c r="A149" s="15">
        <v>2.2400000000000002</v>
      </c>
      <c r="B149" s="54" t="s">
        <v>191</v>
      </c>
      <c r="C149" s="13"/>
      <c r="D149" s="13"/>
      <c r="E149" s="13"/>
      <c r="F149" s="17"/>
    </row>
    <row r="150" spans="1:6">
      <c r="A150" s="15"/>
      <c r="B150" s="54" t="s">
        <v>192</v>
      </c>
      <c r="C150" s="13" t="s">
        <v>18</v>
      </c>
      <c r="D150" s="13">
        <v>0</v>
      </c>
      <c r="E150" s="19">
        <v>4000</v>
      </c>
      <c r="F150" s="17">
        <f>E150*D150</f>
        <v>0</v>
      </c>
    </row>
    <row r="151" spans="1:6">
      <c r="A151" s="15"/>
      <c r="B151" s="54" t="s">
        <v>193</v>
      </c>
      <c r="C151" s="13"/>
      <c r="D151" s="13"/>
      <c r="E151" s="13"/>
      <c r="F151" s="17"/>
    </row>
    <row r="152" spans="1:6">
      <c r="A152" s="18"/>
      <c r="B152" s="54" t="s">
        <v>194</v>
      </c>
      <c r="C152" s="13"/>
      <c r="D152" s="13"/>
      <c r="E152" s="13"/>
      <c r="F152" s="17"/>
    </row>
    <row r="153" spans="1:6">
      <c r="A153" s="15"/>
      <c r="B153" s="54"/>
      <c r="C153" s="13"/>
      <c r="D153" s="13"/>
      <c r="E153" s="13"/>
      <c r="F153" s="17"/>
    </row>
    <row r="154" spans="1:6">
      <c r="A154" s="15">
        <v>2.25</v>
      </c>
      <c r="B154" s="16" t="s">
        <v>26</v>
      </c>
      <c r="C154" s="13"/>
      <c r="D154" s="13"/>
      <c r="E154" s="13"/>
      <c r="F154" s="17"/>
    </row>
    <row r="155" spans="1:6">
      <c r="A155" s="15" t="s">
        <v>155</v>
      </c>
      <c r="B155" s="54" t="s">
        <v>195</v>
      </c>
      <c r="C155" s="13"/>
      <c r="D155" s="13"/>
      <c r="E155" s="13"/>
      <c r="F155" s="17"/>
    </row>
    <row r="156" spans="1:6">
      <c r="A156" s="15"/>
      <c r="B156" s="54" t="s">
        <v>196</v>
      </c>
      <c r="C156" s="13"/>
      <c r="D156" s="13"/>
      <c r="E156" s="13"/>
      <c r="F156" s="17"/>
    </row>
    <row r="157" spans="1:6" ht="15.75" customHeight="1">
      <c r="A157" s="15"/>
      <c r="B157" s="54" t="s">
        <v>197</v>
      </c>
      <c r="C157" s="13" t="s">
        <v>20</v>
      </c>
      <c r="D157" s="13">
        <v>15</v>
      </c>
      <c r="E157" s="19">
        <v>375</v>
      </c>
      <c r="F157" s="17">
        <f>E157*D157</f>
        <v>5625</v>
      </c>
    </row>
    <row r="158" spans="1:6">
      <c r="A158" s="15"/>
      <c r="B158" s="54" t="s">
        <v>198</v>
      </c>
      <c r="C158" s="13"/>
      <c r="D158" s="13"/>
      <c r="E158" s="13"/>
      <c r="F158" s="17"/>
    </row>
    <row r="159" spans="1:6">
      <c r="A159" s="15"/>
      <c r="B159" s="54" t="s">
        <v>199</v>
      </c>
      <c r="C159" s="13"/>
      <c r="D159" s="13"/>
      <c r="E159" s="13"/>
      <c r="F159" s="17"/>
    </row>
    <row r="160" spans="1:6">
      <c r="A160" s="15"/>
      <c r="B160" s="54"/>
      <c r="C160" s="13"/>
      <c r="D160" s="13"/>
      <c r="E160" s="13"/>
      <c r="F160" s="17"/>
    </row>
    <row r="161" spans="1:6">
      <c r="A161" s="15" t="s">
        <v>157</v>
      </c>
      <c r="B161" s="54" t="s">
        <v>200</v>
      </c>
      <c r="C161" s="13" t="s">
        <v>27</v>
      </c>
      <c r="D161" s="13">
        <v>0</v>
      </c>
      <c r="E161" s="19">
        <v>220</v>
      </c>
      <c r="F161" s="17">
        <f>E161*D161</f>
        <v>0</v>
      </c>
    </row>
    <row r="162" spans="1:6">
      <c r="A162" s="15"/>
      <c r="B162" s="54" t="s">
        <v>201</v>
      </c>
      <c r="C162" s="13"/>
      <c r="D162" s="13"/>
      <c r="E162" s="13"/>
      <c r="F162" s="17"/>
    </row>
    <row r="163" spans="1:6">
      <c r="A163" s="18"/>
      <c r="B163" s="54" t="s">
        <v>202</v>
      </c>
      <c r="C163" s="29"/>
      <c r="D163" s="29"/>
      <c r="E163" s="29"/>
      <c r="F163" s="17"/>
    </row>
    <row r="164" spans="1:6">
      <c r="A164" s="18"/>
      <c r="B164" s="54"/>
      <c r="C164" s="29"/>
      <c r="D164" s="29"/>
      <c r="E164" s="29"/>
      <c r="F164" s="17"/>
    </row>
    <row r="165" spans="1:6">
      <c r="A165" s="18"/>
      <c r="B165" s="63" t="s">
        <v>8</v>
      </c>
      <c r="C165" s="11"/>
      <c r="D165" s="11"/>
      <c r="E165" s="11"/>
      <c r="F165" s="64">
        <f>SUM(F32:F164)</f>
        <v>67500</v>
      </c>
    </row>
    <row r="166" spans="1:6">
      <c r="A166" s="18"/>
      <c r="B166" s="65"/>
      <c r="C166" s="29"/>
      <c r="D166" s="29"/>
      <c r="E166" s="29"/>
      <c r="F166" s="64"/>
    </row>
    <row r="167" spans="1:6" ht="13.5" thickBot="1">
      <c r="A167" s="66"/>
      <c r="B167" s="67" t="s">
        <v>211</v>
      </c>
      <c r="C167" s="68"/>
      <c r="D167" s="68"/>
      <c r="E167" s="68"/>
      <c r="F167" s="69">
        <f>F30+F165</f>
        <v>143500</v>
      </c>
    </row>
    <row r="168" spans="1:6">
      <c r="A168" s="70"/>
      <c r="F168" s="71"/>
    </row>
    <row r="169" spans="1:6">
      <c r="A169" s="72" t="s">
        <v>10</v>
      </c>
      <c r="B169" s="325" t="s">
        <v>203</v>
      </c>
      <c r="C169" s="325"/>
      <c r="D169" s="325"/>
      <c r="E169" s="325"/>
      <c r="F169" s="326"/>
    </row>
    <row r="170" spans="1:6" ht="25.5">
      <c r="A170" s="34" t="s">
        <v>204</v>
      </c>
      <c r="B170" s="26" t="s">
        <v>105</v>
      </c>
      <c r="C170" s="16" t="s">
        <v>106</v>
      </c>
      <c r="D170" s="16" t="s">
        <v>107</v>
      </c>
      <c r="E170" s="27" t="s">
        <v>108</v>
      </c>
      <c r="F170" s="35" t="s">
        <v>109</v>
      </c>
    </row>
    <row r="171" spans="1:6">
      <c r="A171" s="34"/>
      <c r="B171" s="28" t="s">
        <v>123</v>
      </c>
      <c r="C171" s="29"/>
      <c r="D171" s="29"/>
      <c r="E171" s="29"/>
      <c r="F171" s="73"/>
    </row>
    <row r="172" spans="1:6">
      <c r="A172" s="34">
        <v>3.1</v>
      </c>
      <c r="B172" s="23" t="s">
        <v>69</v>
      </c>
      <c r="C172" s="2"/>
      <c r="D172" s="2"/>
      <c r="E172" s="2"/>
      <c r="F172" s="3"/>
    </row>
    <row r="173" spans="1:6">
      <c r="A173" s="34"/>
      <c r="B173" s="23" t="s">
        <v>70</v>
      </c>
      <c r="C173" s="2"/>
      <c r="D173" s="2"/>
      <c r="E173" s="2"/>
      <c r="F173" s="3"/>
    </row>
    <row r="174" spans="1:6">
      <c r="A174" s="34"/>
      <c r="B174" s="23" t="s">
        <v>71</v>
      </c>
      <c r="C174" s="2"/>
      <c r="D174" s="2"/>
      <c r="E174" s="2"/>
      <c r="F174" s="3"/>
    </row>
    <row r="175" spans="1:6">
      <c r="A175" s="34" t="s">
        <v>205</v>
      </c>
      <c r="B175" s="23" t="s">
        <v>225</v>
      </c>
      <c r="C175" s="2" t="s">
        <v>33</v>
      </c>
      <c r="D175" s="2">
        <v>0</v>
      </c>
      <c r="E175" s="2">
        <v>39000</v>
      </c>
      <c r="F175" s="3">
        <f t="shared" ref="F175:F177" si="0">E175*D175</f>
        <v>0</v>
      </c>
    </row>
    <row r="176" spans="1:6">
      <c r="A176" s="34" t="s">
        <v>206</v>
      </c>
      <c r="B176" s="23" t="s">
        <v>226</v>
      </c>
      <c r="C176" s="2" t="s">
        <v>33</v>
      </c>
      <c r="D176" s="2">
        <v>0</v>
      </c>
      <c r="E176" s="2">
        <v>33000</v>
      </c>
      <c r="F176" s="3">
        <f t="shared" si="0"/>
        <v>0</v>
      </c>
    </row>
    <row r="177" spans="1:6">
      <c r="A177" s="34" t="s">
        <v>207</v>
      </c>
      <c r="B177" s="23" t="s">
        <v>227</v>
      </c>
      <c r="C177" s="2" t="s">
        <v>33</v>
      </c>
      <c r="D177" s="2">
        <v>2</v>
      </c>
      <c r="E177" s="2">
        <v>29000</v>
      </c>
      <c r="F177" s="3">
        <f t="shared" si="0"/>
        <v>58000</v>
      </c>
    </row>
    <row r="178" spans="1:6">
      <c r="A178" s="34"/>
      <c r="B178" s="25" t="s">
        <v>216</v>
      </c>
      <c r="C178" s="2"/>
      <c r="D178" s="2"/>
      <c r="E178" s="2"/>
      <c r="F178" s="3"/>
    </row>
    <row r="179" spans="1:6">
      <c r="A179" s="34"/>
      <c r="B179" s="25"/>
      <c r="C179" s="2"/>
      <c r="D179" s="2"/>
      <c r="E179" s="2"/>
      <c r="F179" s="3"/>
    </row>
    <row r="180" spans="1:6">
      <c r="A180" s="34">
        <v>3.2</v>
      </c>
      <c r="B180" s="23" t="s">
        <v>124</v>
      </c>
      <c r="C180" s="2"/>
      <c r="D180" s="2"/>
      <c r="E180" s="2"/>
      <c r="F180" s="3"/>
    </row>
    <row r="181" spans="1:6">
      <c r="A181" s="34" t="s">
        <v>205</v>
      </c>
      <c r="B181" s="23" t="s">
        <v>72</v>
      </c>
      <c r="C181" s="2" t="s">
        <v>33</v>
      </c>
      <c r="D181" s="2">
        <v>0</v>
      </c>
      <c r="E181" s="2">
        <v>2400</v>
      </c>
      <c r="F181" s="3">
        <f t="shared" ref="F181:F183" si="1">E181*D181</f>
        <v>0</v>
      </c>
    </row>
    <row r="182" spans="1:6">
      <c r="A182" s="34" t="s">
        <v>206</v>
      </c>
      <c r="B182" s="23" t="s">
        <v>73</v>
      </c>
      <c r="C182" s="2" t="s">
        <v>33</v>
      </c>
      <c r="D182" s="2">
        <v>0</v>
      </c>
      <c r="E182" s="2">
        <v>2400</v>
      </c>
      <c r="F182" s="3">
        <f t="shared" si="1"/>
        <v>0</v>
      </c>
    </row>
    <row r="183" spans="1:6">
      <c r="A183" s="34" t="s">
        <v>207</v>
      </c>
      <c r="B183" s="23" t="s">
        <v>74</v>
      </c>
      <c r="C183" s="2" t="s">
        <v>33</v>
      </c>
      <c r="D183" s="2">
        <v>2</v>
      </c>
      <c r="E183" s="2">
        <v>2400</v>
      </c>
      <c r="F183" s="3">
        <f t="shared" si="1"/>
        <v>4800</v>
      </c>
    </row>
    <row r="184" spans="1:6">
      <c r="A184" s="34"/>
      <c r="B184" s="23"/>
      <c r="C184" s="2"/>
      <c r="D184" s="2"/>
      <c r="E184" s="2"/>
      <c r="F184" s="3"/>
    </row>
    <row r="185" spans="1:6">
      <c r="A185" s="34">
        <v>3.3</v>
      </c>
      <c r="B185" s="25" t="s">
        <v>75</v>
      </c>
      <c r="C185" s="2"/>
      <c r="D185" s="2"/>
      <c r="E185" s="2"/>
      <c r="F185" s="3"/>
    </row>
    <row r="186" spans="1:6">
      <c r="A186" s="34"/>
      <c r="B186" s="25" t="s">
        <v>125</v>
      </c>
      <c r="C186" s="2"/>
      <c r="D186" s="2"/>
      <c r="E186" s="2"/>
      <c r="F186" s="3"/>
    </row>
    <row r="187" spans="1:6">
      <c r="A187" s="34" t="s">
        <v>205</v>
      </c>
      <c r="B187" s="23" t="s">
        <v>76</v>
      </c>
      <c r="C187" s="2" t="s">
        <v>33</v>
      </c>
      <c r="D187" s="2">
        <v>2</v>
      </c>
      <c r="E187" s="2">
        <v>2800</v>
      </c>
      <c r="F187" s="3">
        <f>E187*D187</f>
        <v>5600</v>
      </c>
    </row>
    <row r="188" spans="1:6">
      <c r="A188" s="34"/>
      <c r="B188" s="23" t="s">
        <v>77</v>
      </c>
      <c r="C188" s="2"/>
      <c r="D188" s="2"/>
      <c r="E188" s="2"/>
      <c r="F188" s="3"/>
    </row>
    <row r="189" spans="1:6">
      <c r="A189" s="34"/>
      <c r="B189" s="23" t="s">
        <v>228</v>
      </c>
      <c r="C189" s="2"/>
      <c r="D189" s="2"/>
      <c r="E189" s="2"/>
      <c r="F189" s="3"/>
    </row>
    <row r="190" spans="1:6">
      <c r="A190" s="34"/>
      <c r="B190" s="23"/>
      <c r="C190" s="2"/>
      <c r="D190" s="2"/>
      <c r="E190" s="2"/>
      <c r="F190" s="3"/>
    </row>
    <row r="191" spans="1:6">
      <c r="A191" s="34">
        <v>3.4</v>
      </c>
      <c r="B191" s="25" t="s">
        <v>78</v>
      </c>
      <c r="C191" s="2"/>
      <c r="D191" s="2"/>
      <c r="E191" s="2"/>
      <c r="F191" s="3"/>
    </row>
    <row r="192" spans="1:6">
      <c r="A192" s="34"/>
      <c r="B192" s="23" t="s">
        <v>79</v>
      </c>
      <c r="C192" s="2" t="s">
        <v>80</v>
      </c>
      <c r="D192" s="2">
        <v>20</v>
      </c>
      <c r="E192" s="2">
        <v>650</v>
      </c>
      <c r="F192" s="3">
        <f>E192*D192</f>
        <v>13000</v>
      </c>
    </row>
    <row r="193" spans="1:6">
      <c r="A193" s="34"/>
      <c r="B193" s="23" t="s">
        <v>81</v>
      </c>
      <c r="C193" s="2"/>
      <c r="D193" s="2"/>
      <c r="E193" s="2"/>
      <c r="F193" s="3"/>
    </row>
    <row r="194" spans="1:6">
      <c r="A194" s="34"/>
      <c r="B194" s="23"/>
      <c r="C194" s="2"/>
      <c r="D194" s="2"/>
      <c r="E194" s="2"/>
      <c r="F194" s="3"/>
    </row>
    <row r="195" spans="1:6">
      <c r="A195" s="34">
        <v>3.5</v>
      </c>
      <c r="B195" s="25" t="s">
        <v>82</v>
      </c>
      <c r="C195" s="2" t="s">
        <v>83</v>
      </c>
      <c r="D195" s="2"/>
      <c r="E195" s="2"/>
      <c r="F195" s="3"/>
    </row>
    <row r="196" spans="1:6">
      <c r="A196" s="34"/>
      <c r="B196" s="23" t="s">
        <v>84</v>
      </c>
      <c r="C196" s="2" t="s">
        <v>80</v>
      </c>
      <c r="D196" s="2">
        <v>20</v>
      </c>
      <c r="E196" s="2">
        <v>110</v>
      </c>
      <c r="F196" s="3">
        <f>E196*D196</f>
        <v>2200</v>
      </c>
    </row>
    <row r="197" spans="1:6">
      <c r="A197" s="34"/>
      <c r="B197" s="23" t="s">
        <v>85</v>
      </c>
      <c r="C197" s="2"/>
      <c r="D197" s="2"/>
      <c r="E197" s="2"/>
      <c r="F197" s="3"/>
    </row>
    <row r="198" spans="1:6">
      <c r="A198" s="34"/>
      <c r="B198" s="23"/>
      <c r="C198" s="2"/>
      <c r="D198" s="2"/>
      <c r="E198" s="2"/>
      <c r="F198" s="3"/>
    </row>
    <row r="199" spans="1:6">
      <c r="A199" s="34">
        <v>3.6</v>
      </c>
      <c r="B199" s="25" t="s">
        <v>86</v>
      </c>
      <c r="C199" s="2"/>
      <c r="D199" s="2"/>
      <c r="E199" s="2"/>
      <c r="F199" s="3"/>
    </row>
    <row r="200" spans="1:6">
      <c r="A200" s="34"/>
      <c r="B200" s="23" t="s">
        <v>87</v>
      </c>
      <c r="C200" s="2"/>
      <c r="D200" s="2"/>
      <c r="E200" s="2"/>
      <c r="F200" s="3"/>
    </row>
    <row r="201" spans="1:6">
      <c r="A201" s="34"/>
      <c r="B201" s="23" t="s">
        <v>88</v>
      </c>
      <c r="C201" s="2"/>
      <c r="D201" s="2"/>
      <c r="E201" s="2"/>
      <c r="F201" s="3"/>
    </row>
    <row r="202" spans="1:6">
      <c r="A202" s="34"/>
      <c r="B202" s="23" t="s">
        <v>89</v>
      </c>
      <c r="C202" s="2" t="s">
        <v>80</v>
      </c>
      <c r="D202" s="2">
        <v>40</v>
      </c>
      <c r="E202" s="2">
        <v>95</v>
      </c>
      <c r="F202" s="3">
        <f>E202*D202</f>
        <v>3800</v>
      </c>
    </row>
    <row r="203" spans="1:6">
      <c r="A203" s="34"/>
      <c r="B203" s="23"/>
      <c r="C203" s="2"/>
      <c r="D203" s="2"/>
      <c r="E203" s="2"/>
      <c r="F203" s="3"/>
    </row>
    <row r="204" spans="1:6">
      <c r="A204" s="34">
        <v>3.7</v>
      </c>
      <c r="B204" s="25" t="s">
        <v>90</v>
      </c>
      <c r="C204" s="2"/>
      <c r="D204" s="2"/>
      <c r="E204" s="2"/>
      <c r="F204" s="3"/>
    </row>
    <row r="205" spans="1:6">
      <c r="A205" s="34"/>
      <c r="B205" s="23" t="s">
        <v>91</v>
      </c>
      <c r="C205" s="2"/>
      <c r="D205" s="2"/>
      <c r="E205" s="2"/>
      <c r="F205" s="3"/>
    </row>
    <row r="206" spans="1:6">
      <c r="A206" s="34"/>
      <c r="B206" s="23" t="s">
        <v>92</v>
      </c>
      <c r="C206" s="2"/>
      <c r="D206" s="2"/>
      <c r="E206" s="2"/>
      <c r="F206" s="3"/>
    </row>
    <row r="207" spans="1:6" ht="15.75" customHeight="1">
      <c r="A207" s="34"/>
      <c r="B207" s="23" t="s">
        <v>93</v>
      </c>
      <c r="C207" s="2"/>
      <c r="D207" s="2"/>
      <c r="E207" s="2"/>
      <c r="F207" s="3"/>
    </row>
    <row r="208" spans="1:6">
      <c r="A208" s="34"/>
      <c r="B208" s="23" t="s">
        <v>94</v>
      </c>
      <c r="C208" s="2" t="s">
        <v>33</v>
      </c>
      <c r="D208" s="2">
        <v>2</v>
      </c>
      <c r="E208" s="2">
        <v>4000</v>
      </c>
      <c r="F208" s="3">
        <f>E208*D208</f>
        <v>8000</v>
      </c>
    </row>
    <row r="209" spans="1:6">
      <c r="A209" s="34"/>
      <c r="B209" s="23"/>
      <c r="C209" s="2"/>
      <c r="D209" s="2"/>
      <c r="E209" s="2"/>
      <c r="F209" s="3"/>
    </row>
    <row r="210" spans="1:6">
      <c r="A210" s="34">
        <v>3.8</v>
      </c>
      <c r="B210" s="23" t="s">
        <v>126</v>
      </c>
      <c r="C210" s="2"/>
      <c r="D210" s="2"/>
      <c r="E210" s="2"/>
      <c r="F210" s="3"/>
    </row>
    <row r="211" spans="1:6">
      <c r="A211" s="34"/>
      <c r="B211" s="23" t="s">
        <v>95</v>
      </c>
      <c r="C211" s="2"/>
      <c r="D211" s="2"/>
      <c r="E211" s="2"/>
      <c r="F211" s="3"/>
    </row>
    <row r="212" spans="1:6">
      <c r="A212" s="34"/>
      <c r="B212" s="23" t="s">
        <v>96</v>
      </c>
      <c r="C212" s="2" t="s">
        <v>97</v>
      </c>
      <c r="D212" s="2">
        <v>1</v>
      </c>
      <c r="E212" s="2">
        <v>3000</v>
      </c>
      <c r="F212" s="3">
        <f>E212*D212</f>
        <v>3000</v>
      </c>
    </row>
    <row r="213" spans="1:6">
      <c r="A213" s="34"/>
      <c r="B213" s="23"/>
      <c r="C213" s="2"/>
      <c r="D213" s="2"/>
      <c r="E213" s="2"/>
      <c r="F213" s="3"/>
    </row>
    <row r="214" spans="1:6">
      <c r="A214" s="34">
        <v>3.9</v>
      </c>
      <c r="B214" s="23" t="s">
        <v>96</v>
      </c>
    </row>
    <row r="215" spans="1:6" ht="89.25">
      <c r="A215" s="34"/>
      <c r="B215" s="74" t="s">
        <v>127</v>
      </c>
      <c r="C215" s="2" t="s">
        <v>98</v>
      </c>
      <c r="D215" s="2">
        <v>1</v>
      </c>
      <c r="E215" s="2">
        <v>4000</v>
      </c>
      <c r="F215" s="3">
        <f>E215*D215</f>
        <v>4000</v>
      </c>
    </row>
    <row r="216" spans="1:6">
      <c r="A216" s="34"/>
      <c r="B216" s="28"/>
      <c r="C216" s="29"/>
      <c r="D216" s="29"/>
      <c r="E216" s="29"/>
      <c r="F216" s="73"/>
    </row>
    <row r="217" spans="1:6" ht="13.5" thickBot="1">
      <c r="A217" s="75"/>
      <c r="B217" s="76" t="s">
        <v>212</v>
      </c>
      <c r="C217" s="77"/>
      <c r="D217" s="77"/>
      <c r="E217" s="77"/>
      <c r="F217" s="78">
        <f>SUM(F174:F216)</f>
        <v>102400</v>
      </c>
    </row>
    <row r="218" spans="1:6">
      <c r="A218" s="70"/>
      <c r="F218" s="71"/>
    </row>
    <row r="219" spans="1:6">
      <c r="A219" s="72" t="s">
        <v>11</v>
      </c>
      <c r="B219" s="325" t="s">
        <v>102</v>
      </c>
      <c r="C219" s="325"/>
      <c r="D219" s="325"/>
      <c r="E219" s="325"/>
      <c r="F219" s="326"/>
    </row>
    <row r="220" spans="1:6">
      <c r="A220" s="322"/>
      <c r="B220" s="323"/>
      <c r="C220" s="323"/>
      <c r="D220" s="323"/>
      <c r="E220" s="323"/>
      <c r="F220" s="324"/>
    </row>
    <row r="221" spans="1:6" ht="25.5">
      <c r="A221" s="34" t="s">
        <v>104</v>
      </c>
      <c r="B221" s="26" t="s">
        <v>105</v>
      </c>
      <c r="C221" s="16" t="s">
        <v>106</v>
      </c>
      <c r="D221" s="16" t="s">
        <v>107</v>
      </c>
      <c r="E221" s="27" t="s">
        <v>108</v>
      </c>
      <c r="F221" s="35" t="s">
        <v>109</v>
      </c>
    </row>
    <row r="222" spans="1:6">
      <c r="A222" s="79"/>
      <c r="B222" s="65"/>
      <c r="C222" s="65"/>
      <c r="D222" s="65"/>
      <c r="E222" s="65"/>
      <c r="F222" s="80"/>
    </row>
    <row r="223" spans="1:6">
      <c r="A223" s="34">
        <v>4.0999999999999996</v>
      </c>
      <c r="B223" s="52" t="s">
        <v>48</v>
      </c>
      <c r="C223" s="29"/>
      <c r="D223" s="29"/>
      <c r="E223" s="29"/>
      <c r="F223" s="36"/>
    </row>
    <row r="224" spans="1:6" ht="76.5">
      <c r="A224" s="34"/>
      <c r="B224" s="81" t="s">
        <v>110</v>
      </c>
      <c r="C224" s="29" t="s">
        <v>111</v>
      </c>
      <c r="D224" s="29">
        <v>180</v>
      </c>
      <c r="E224" s="29">
        <v>65</v>
      </c>
      <c r="F224" s="36">
        <f>D224*E224</f>
        <v>11700</v>
      </c>
    </row>
    <row r="225" spans="1:6">
      <c r="A225" s="34"/>
      <c r="B225" s="65"/>
      <c r="C225" s="65"/>
      <c r="D225" s="65"/>
      <c r="E225" s="65"/>
      <c r="F225" s="80"/>
    </row>
    <row r="226" spans="1:6">
      <c r="A226" s="34">
        <v>4.2</v>
      </c>
      <c r="B226" s="52" t="s">
        <v>112</v>
      </c>
      <c r="C226" s="29"/>
      <c r="D226" s="29"/>
      <c r="E226" s="29"/>
      <c r="F226" s="36"/>
    </row>
    <row r="227" spans="1:6" ht="100.5" customHeight="1">
      <c r="A227" s="34"/>
      <c r="B227" s="24" t="s">
        <v>208</v>
      </c>
      <c r="C227" s="29" t="s">
        <v>113</v>
      </c>
      <c r="D227" s="29">
        <v>200</v>
      </c>
      <c r="E227" s="29">
        <v>12</v>
      </c>
      <c r="F227" s="36">
        <f>D227*E227</f>
        <v>2400</v>
      </c>
    </row>
    <row r="228" spans="1:6">
      <c r="A228" s="34"/>
      <c r="B228" s="24"/>
      <c r="C228" s="29"/>
      <c r="D228" s="29"/>
      <c r="E228" s="29"/>
      <c r="F228" s="36"/>
    </row>
    <row r="229" spans="1:6">
      <c r="A229" s="32">
        <v>1.3</v>
      </c>
      <c r="B229" s="8" t="s">
        <v>47</v>
      </c>
      <c r="C229" s="2"/>
      <c r="D229" s="2"/>
      <c r="E229" s="6"/>
      <c r="F229" s="3"/>
    </row>
    <row r="230" spans="1:6" ht="66.75" customHeight="1">
      <c r="A230" s="32"/>
      <c r="B230" s="24" t="s">
        <v>222</v>
      </c>
      <c r="C230" s="7" t="s">
        <v>7</v>
      </c>
      <c r="D230" s="7">
        <v>100</v>
      </c>
      <c r="E230" s="10">
        <v>50</v>
      </c>
      <c r="F230" s="33">
        <f>D230*E230</f>
        <v>5000</v>
      </c>
    </row>
    <row r="231" spans="1:6">
      <c r="A231" s="34"/>
      <c r="B231" s="5"/>
      <c r="C231" s="29"/>
      <c r="D231" s="29"/>
      <c r="E231" s="29"/>
      <c r="F231" s="36"/>
    </row>
    <row r="232" spans="1:6">
      <c r="A232" s="34">
        <v>4.3</v>
      </c>
      <c r="B232" s="52" t="s">
        <v>114</v>
      </c>
      <c r="C232" s="29"/>
      <c r="D232" s="29"/>
      <c r="E232" s="29"/>
      <c r="F232" s="36"/>
    </row>
    <row r="233" spans="1:6">
      <c r="A233" s="34"/>
      <c r="B233" s="65" t="s">
        <v>115</v>
      </c>
      <c r="C233" s="29" t="s">
        <v>99</v>
      </c>
      <c r="D233" s="29">
        <v>1</v>
      </c>
      <c r="E233" s="29">
        <v>1000</v>
      </c>
      <c r="F233" s="36">
        <f>D233*E233</f>
        <v>1000</v>
      </c>
    </row>
    <row r="234" spans="1:6">
      <c r="A234" s="34"/>
      <c r="B234" s="29"/>
      <c r="C234" s="29"/>
      <c r="D234" s="29"/>
      <c r="E234" s="29"/>
      <c r="F234" s="36"/>
    </row>
    <row r="235" spans="1:6">
      <c r="A235" s="34">
        <v>4.4000000000000004</v>
      </c>
      <c r="B235" s="52" t="s">
        <v>118</v>
      </c>
      <c r="C235" s="29" t="s">
        <v>99</v>
      </c>
      <c r="D235" s="29">
        <v>1</v>
      </c>
      <c r="E235" s="29">
        <v>1000</v>
      </c>
      <c r="F235" s="36">
        <f>D235*E235</f>
        <v>1000</v>
      </c>
    </row>
    <row r="236" spans="1:6">
      <c r="A236" s="82"/>
      <c r="B236" s="29"/>
      <c r="C236" s="29"/>
      <c r="D236" s="29"/>
      <c r="E236" s="29"/>
      <c r="F236" s="36"/>
    </row>
    <row r="237" spans="1:6">
      <c r="A237" s="34">
        <v>4.5</v>
      </c>
      <c r="B237" s="52" t="s">
        <v>117</v>
      </c>
      <c r="C237" s="29"/>
      <c r="D237" s="29"/>
      <c r="E237" s="29"/>
      <c r="F237" s="36"/>
    </row>
    <row r="238" spans="1:6" ht="89.25">
      <c r="A238" s="82"/>
      <c r="B238" s="22" t="s">
        <v>209</v>
      </c>
      <c r="C238" s="29" t="s">
        <v>116</v>
      </c>
      <c r="D238" s="29">
        <v>1</v>
      </c>
      <c r="E238" s="29">
        <v>3000</v>
      </c>
      <c r="F238" s="36">
        <f>D238*E238</f>
        <v>3000</v>
      </c>
    </row>
    <row r="239" spans="1:6">
      <c r="A239" s="79"/>
      <c r="B239" s="83"/>
      <c r="C239" s="29"/>
      <c r="D239" s="29"/>
      <c r="E239" s="29"/>
      <c r="F239" s="36"/>
    </row>
    <row r="240" spans="1:6">
      <c r="A240" s="1">
        <v>4.5999999999999996</v>
      </c>
      <c r="B240" s="5" t="s">
        <v>230</v>
      </c>
      <c r="C240" s="7" t="s">
        <v>7</v>
      </c>
      <c r="D240" s="7">
        <v>75</v>
      </c>
      <c r="E240" s="7">
        <v>375</v>
      </c>
      <c r="F240" s="33">
        <f t="shared" ref="F240" si="2">D240*E240</f>
        <v>28125</v>
      </c>
    </row>
    <row r="241" spans="1:6">
      <c r="A241" s="79"/>
      <c r="B241" s="83"/>
      <c r="C241" s="29"/>
      <c r="D241" s="29"/>
      <c r="E241" s="29"/>
      <c r="F241" s="36"/>
    </row>
    <row r="242" spans="1:6">
      <c r="A242" s="79"/>
      <c r="B242" s="83"/>
      <c r="C242" s="29"/>
      <c r="D242" s="29"/>
      <c r="E242" s="29"/>
      <c r="F242" s="36"/>
    </row>
    <row r="243" spans="1:6">
      <c r="A243" s="84"/>
      <c r="B243" s="85" t="s">
        <v>213</v>
      </c>
      <c r="C243" s="30"/>
      <c r="D243" s="30"/>
      <c r="E243" s="30"/>
      <c r="F243" s="86">
        <f>SUM(F223:F240)</f>
        <v>52225</v>
      </c>
    </row>
    <row r="244" spans="1:6">
      <c r="A244" s="84"/>
      <c r="B244" s="85"/>
      <c r="C244" s="30"/>
      <c r="D244" s="30"/>
      <c r="E244" s="30"/>
      <c r="F244" s="86"/>
    </row>
    <row r="245" spans="1:6" ht="13.5" thickBot="1">
      <c r="A245" s="87"/>
      <c r="B245" s="88" t="s">
        <v>210</v>
      </c>
      <c r="C245" s="89"/>
      <c r="D245" s="89"/>
      <c r="E245" s="89"/>
      <c r="F245" s="90">
        <f>F167+F217+F243</f>
        <v>298125</v>
      </c>
    </row>
  </sheetData>
  <mergeCells count="7">
    <mergeCell ref="A220:F220"/>
    <mergeCell ref="B219:F219"/>
    <mergeCell ref="B169:F169"/>
    <mergeCell ref="A1:F1"/>
    <mergeCell ref="A2:F2"/>
    <mergeCell ref="A3:F3"/>
    <mergeCell ref="A32:B32"/>
  </mergeCells>
  <pageMargins left="0.7" right="0.7" top="0.75" bottom="0.75" header="0.3" footer="0.3"/>
  <pageSetup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
  <sheetViews>
    <sheetView workbookViewId="0">
      <selection activeCell="F31" sqref="F31"/>
    </sheetView>
  </sheetViews>
  <sheetFormatPr defaultColWidth="9.140625" defaultRowHeight="14.25"/>
  <cols>
    <col min="1" max="1" width="9.140625" style="92"/>
    <col min="2" max="2" width="9.140625" style="91"/>
    <col min="3" max="6" width="9.140625" style="92"/>
    <col min="7" max="16384" width="9.140625" style="94"/>
  </cols>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F1A03-C10D-47C8-AD4B-ADD07316584F}">
  <dimension ref="A1:C27"/>
  <sheetViews>
    <sheetView tabSelected="1" zoomScale="115" zoomScaleNormal="115" workbookViewId="0">
      <selection activeCell="E14" sqref="E14"/>
    </sheetView>
  </sheetViews>
  <sheetFormatPr defaultColWidth="8.85546875" defaultRowHeight="19.5" customHeight="1"/>
  <cols>
    <col min="1" max="1" width="9.42578125" style="408" customWidth="1"/>
    <col min="2" max="2" width="42.28515625" style="377" customWidth="1"/>
    <col min="3" max="3" width="27.28515625" style="377" customWidth="1"/>
    <col min="4" max="16384" width="8.85546875" style="377"/>
  </cols>
  <sheetData>
    <row r="1" spans="1:3" ht="16.5" thickBot="1">
      <c r="A1" s="374" t="s">
        <v>485</v>
      </c>
      <c r="B1" s="375"/>
      <c r="C1" s="376"/>
    </row>
    <row r="2" spans="1:3" ht="16.5" thickBot="1">
      <c r="A2" s="378"/>
      <c r="B2" s="379"/>
      <c r="C2" s="380"/>
    </row>
    <row r="3" spans="1:3" ht="16.5" thickBot="1">
      <c r="A3" s="381" t="s">
        <v>475</v>
      </c>
      <c r="B3" s="382"/>
      <c r="C3" s="383"/>
    </row>
    <row r="4" spans="1:3" ht="16.5" thickBot="1">
      <c r="A4" s="374"/>
      <c r="B4" s="375"/>
      <c r="C4" s="376"/>
    </row>
    <row r="5" spans="1:3" ht="16.5" thickBot="1">
      <c r="A5" s="374" t="s">
        <v>391</v>
      </c>
      <c r="B5" s="375"/>
      <c r="C5" s="376"/>
    </row>
    <row r="6" spans="1:3" ht="13.5" thickBot="1">
      <c r="A6" s="384"/>
      <c r="C6" s="385"/>
    </row>
    <row r="7" spans="1:3" s="389" customFormat="1" ht="16.5" thickBot="1">
      <c r="A7" s="386" t="s">
        <v>476</v>
      </c>
      <c r="B7" s="387" t="s">
        <v>477</v>
      </c>
      <c r="C7" s="388" t="s">
        <v>4</v>
      </c>
    </row>
    <row r="8" spans="1:3" s="389" customFormat="1" ht="15.75">
      <c r="A8" s="390"/>
      <c r="B8" s="391"/>
      <c r="C8" s="392"/>
    </row>
    <row r="9" spans="1:3" s="389" customFormat="1" ht="15.75">
      <c r="A9" s="393" t="s">
        <v>478</v>
      </c>
      <c r="B9" s="394" t="s">
        <v>479</v>
      </c>
      <c r="C9" s="395"/>
    </row>
    <row r="10" spans="1:3" s="389" customFormat="1" ht="15.75">
      <c r="A10" s="396"/>
      <c r="B10" s="397"/>
      <c r="C10" s="398"/>
    </row>
    <row r="11" spans="1:3" s="389" customFormat="1" ht="15.75">
      <c r="A11" s="393" t="s">
        <v>480</v>
      </c>
      <c r="B11" s="394" t="s">
        <v>481</v>
      </c>
      <c r="C11" s="395"/>
    </row>
    <row r="12" spans="1:3" s="389" customFormat="1" ht="15.75">
      <c r="A12" s="399"/>
      <c r="B12" s="397"/>
      <c r="C12" s="400"/>
    </row>
    <row r="13" spans="1:3" s="389" customFormat="1" ht="15.75">
      <c r="A13" s="393" t="s">
        <v>482</v>
      </c>
      <c r="B13" s="394" t="s">
        <v>483</v>
      </c>
      <c r="C13" s="395"/>
    </row>
    <row r="14" spans="1:3" s="389" customFormat="1" ht="15.75">
      <c r="A14" s="401"/>
      <c r="B14" s="397"/>
      <c r="C14" s="400"/>
    </row>
    <row r="15" spans="1:3" s="389" customFormat="1" ht="15.75">
      <c r="A15" s="393" t="s">
        <v>484</v>
      </c>
      <c r="B15" s="394" t="s">
        <v>123</v>
      </c>
      <c r="C15" s="395"/>
    </row>
    <row r="16" spans="1:3" s="389" customFormat="1" ht="15.75">
      <c r="A16" s="393"/>
      <c r="B16" s="402"/>
      <c r="C16" s="403"/>
    </row>
    <row r="17" spans="1:3" s="389" customFormat="1" ht="15.75">
      <c r="A17" s="393" t="s">
        <v>530</v>
      </c>
      <c r="B17" s="402" t="s">
        <v>536</v>
      </c>
      <c r="C17" s="403"/>
    </row>
    <row r="18" spans="1:3" s="389" customFormat="1" ht="15.75">
      <c r="A18" s="393"/>
      <c r="B18" s="402"/>
      <c r="C18" s="403"/>
    </row>
    <row r="19" spans="1:3" s="389" customFormat="1" ht="15.75">
      <c r="A19" s="393" t="s">
        <v>531</v>
      </c>
      <c r="B19" s="402" t="s">
        <v>553</v>
      </c>
      <c r="C19" s="403"/>
    </row>
    <row r="20" spans="1:3" s="389" customFormat="1" ht="16.5" thickBot="1">
      <c r="A20" s="401"/>
      <c r="B20" s="404"/>
      <c r="C20" s="405"/>
    </row>
    <row r="21" spans="1:3" s="389" customFormat="1" ht="16.5" thickBot="1">
      <c r="A21" s="406"/>
      <c r="B21" s="387" t="s">
        <v>555</v>
      </c>
      <c r="C21" s="407"/>
    </row>
    <row r="22" spans="1:3" s="389" customFormat="1" ht="15.75">
      <c r="A22" s="401"/>
      <c r="B22" s="404"/>
      <c r="C22" s="405"/>
    </row>
    <row r="23" spans="1:3" s="389" customFormat="1" ht="15.75">
      <c r="A23" s="401"/>
      <c r="B23" s="409" t="s">
        <v>556</v>
      </c>
      <c r="C23" s="405"/>
    </row>
    <row r="24" spans="1:3" s="389" customFormat="1" ht="15.75">
      <c r="A24" s="401"/>
      <c r="B24" s="409"/>
      <c r="C24" s="405"/>
    </row>
    <row r="25" spans="1:3" s="389" customFormat="1" ht="15.75">
      <c r="A25" s="401"/>
      <c r="B25" s="409" t="s">
        <v>557</v>
      </c>
      <c r="C25" s="405"/>
    </row>
    <row r="26" spans="1:3" s="389" customFormat="1" ht="16.5" thickBot="1">
      <c r="A26" s="401"/>
      <c r="B26" s="409"/>
      <c r="C26" s="405"/>
    </row>
    <row r="27" spans="1:3" s="389" customFormat="1" ht="16.5" thickBot="1">
      <c r="A27" s="406"/>
      <c r="B27" s="387" t="s">
        <v>558</v>
      </c>
      <c r="C27" s="407"/>
    </row>
  </sheetData>
  <mergeCells count="5">
    <mergeCell ref="A1:C1"/>
    <mergeCell ref="A2:C2"/>
    <mergeCell ref="A3:C3"/>
    <mergeCell ref="A4:C4"/>
    <mergeCell ref="A5:C5"/>
  </mergeCells>
  <pageMargins left="0.39370078740157483" right="0.39370078740157483" top="0.3543307086614173" bottom="0.15748031496062992" header="0.31496062992125984" footer="0.31496062992125984"/>
  <pageSetup paperSize="9" scale="12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32"/>
  <sheetViews>
    <sheetView view="pageBreakPreview" zoomScale="80" zoomScaleSheetLayoutView="80" workbookViewId="0">
      <selection activeCell="G9" sqref="G9"/>
    </sheetView>
  </sheetViews>
  <sheetFormatPr defaultColWidth="9.140625" defaultRowHeight="15"/>
  <cols>
    <col min="1" max="1" width="8.140625" style="138" customWidth="1"/>
    <col min="2" max="2" width="71.42578125" style="139" customWidth="1"/>
    <col min="3" max="3" width="10.140625" style="138" customWidth="1"/>
    <col min="4" max="4" width="9.140625" style="217" customWidth="1"/>
    <col min="5" max="5" width="10.42578125" style="217" bestFit="1" customWidth="1"/>
    <col min="6" max="6" width="11.85546875" style="217" customWidth="1"/>
    <col min="7" max="16384" width="9.140625" style="124"/>
  </cols>
  <sheetData>
    <row r="1" spans="1:6" ht="16.5" thickBot="1">
      <c r="A1" s="335" t="s">
        <v>472</v>
      </c>
      <c r="B1" s="336"/>
      <c r="C1" s="336"/>
      <c r="D1" s="336"/>
      <c r="E1" s="336"/>
      <c r="F1" s="337"/>
    </row>
    <row r="2" spans="1:6" ht="16.5" thickBot="1">
      <c r="A2" s="335"/>
      <c r="B2" s="336"/>
      <c r="C2" s="336"/>
      <c r="D2" s="336"/>
      <c r="E2" s="336"/>
      <c r="F2" s="337"/>
    </row>
    <row r="3" spans="1:6" ht="16.5" thickBot="1">
      <c r="A3" s="335" t="s">
        <v>473</v>
      </c>
      <c r="B3" s="336"/>
      <c r="C3" s="336"/>
      <c r="D3" s="336"/>
      <c r="E3" s="336"/>
      <c r="F3" s="337"/>
    </row>
    <row r="4" spans="1:6" ht="16.5" thickBot="1">
      <c r="A4" s="335"/>
      <c r="B4" s="336"/>
      <c r="C4" s="336"/>
      <c r="D4" s="336"/>
      <c r="E4" s="336"/>
      <c r="F4" s="337"/>
    </row>
    <row r="5" spans="1:6" ht="16.5" thickBot="1">
      <c r="A5" s="335" t="s">
        <v>391</v>
      </c>
      <c r="B5" s="336"/>
      <c r="C5" s="336"/>
      <c r="D5" s="336"/>
      <c r="E5" s="336"/>
      <c r="F5" s="337"/>
    </row>
    <row r="6" spans="1:6" s="213" customFormat="1" ht="14.25">
      <c r="A6" s="125" t="s">
        <v>0</v>
      </c>
      <c r="B6" s="127" t="s">
        <v>100</v>
      </c>
      <c r="C6" s="127" t="s">
        <v>1</v>
      </c>
      <c r="D6" s="129" t="s">
        <v>2</v>
      </c>
      <c r="E6" s="129" t="s">
        <v>3</v>
      </c>
      <c r="F6" s="239" t="s">
        <v>4</v>
      </c>
    </row>
    <row r="7" spans="1:6">
      <c r="A7" s="125"/>
      <c r="B7" s="127"/>
      <c r="C7" s="147"/>
      <c r="D7" s="233"/>
      <c r="E7" s="233"/>
      <c r="F7" s="224"/>
    </row>
    <row r="8" spans="1:6">
      <c r="A8" s="125">
        <v>1</v>
      </c>
      <c r="B8" s="126" t="s">
        <v>240</v>
      </c>
      <c r="C8" s="147" t="s">
        <v>380</v>
      </c>
      <c r="D8" s="233">
        <v>610</v>
      </c>
      <c r="E8" s="233"/>
      <c r="F8" s="224"/>
    </row>
    <row r="9" spans="1:6" ht="409.5">
      <c r="A9" s="128"/>
      <c r="B9" s="148" t="s">
        <v>287</v>
      </c>
      <c r="C9" s="149"/>
      <c r="D9" s="238"/>
      <c r="E9" s="238"/>
      <c r="F9" s="237"/>
    </row>
    <row r="10" spans="1:6">
      <c r="A10" s="128"/>
      <c r="B10" s="134"/>
      <c r="C10" s="147"/>
      <c r="D10" s="233"/>
      <c r="E10" s="233"/>
      <c r="F10" s="224"/>
    </row>
    <row r="11" spans="1:6" ht="47.25">
      <c r="A11" s="125">
        <v>2</v>
      </c>
      <c r="B11" s="150" t="s">
        <v>258</v>
      </c>
      <c r="C11" s="147" t="s">
        <v>380</v>
      </c>
      <c r="D11" s="233">
        <v>390</v>
      </c>
      <c r="E11" s="233"/>
      <c r="F11" s="224"/>
    </row>
    <row r="12" spans="1:6" ht="222" customHeight="1">
      <c r="A12" s="128"/>
      <c r="B12" s="148" t="s">
        <v>288</v>
      </c>
      <c r="C12" s="149"/>
      <c r="D12" s="238"/>
      <c r="E12" s="238"/>
      <c r="F12" s="237"/>
    </row>
    <row r="13" spans="1:6" ht="15.75">
      <c r="A13" s="128"/>
      <c r="B13" s="148"/>
      <c r="C13" s="147"/>
      <c r="D13" s="233"/>
      <c r="E13" s="233"/>
      <c r="F13" s="224"/>
    </row>
    <row r="14" spans="1:6" s="131" customFormat="1" ht="15.75">
      <c r="A14" s="130">
        <v>3</v>
      </c>
      <c r="B14" s="150" t="s">
        <v>346</v>
      </c>
      <c r="C14" s="147" t="s">
        <v>380</v>
      </c>
      <c r="D14" s="233">
        <v>50</v>
      </c>
      <c r="E14" s="233"/>
      <c r="F14" s="224"/>
    </row>
    <row r="15" spans="1:6" s="131" customFormat="1" ht="94.5">
      <c r="A15" s="130"/>
      <c r="B15" s="148" t="s">
        <v>347</v>
      </c>
      <c r="C15" s="223"/>
      <c r="D15" s="222"/>
      <c r="E15" s="222"/>
      <c r="F15" s="221"/>
    </row>
    <row r="16" spans="1:6" ht="15.75">
      <c r="A16" s="128"/>
      <c r="B16" s="148"/>
      <c r="C16" s="147"/>
      <c r="D16" s="233"/>
      <c r="E16" s="233"/>
      <c r="F16" s="224"/>
    </row>
    <row r="17" spans="1:6" ht="31.5">
      <c r="A17" s="125">
        <v>4</v>
      </c>
      <c r="B17" s="150" t="s">
        <v>341</v>
      </c>
      <c r="C17" s="147" t="s">
        <v>380</v>
      </c>
      <c r="D17" s="233">
        <v>170</v>
      </c>
      <c r="E17" s="233"/>
      <c r="F17" s="224"/>
    </row>
    <row r="18" spans="1:6" ht="270" customHeight="1">
      <c r="A18" s="128"/>
      <c r="B18" s="148" t="s">
        <v>340</v>
      </c>
      <c r="C18" s="149"/>
      <c r="D18" s="238"/>
      <c r="E18" s="238"/>
      <c r="F18" s="237"/>
    </row>
    <row r="19" spans="1:6" ht="31.5">
      <c r="A19" s="128"/>
      <c r="B19" s="148" t="s">
        <v>289</v>
      </c>
      <c r="C19" s="147"/>
      <c r="D19" s="233"/>
      <c r="E19" s="233"/>
      <c r="F19" s="224"/>
    </row>
    <row r="20" spans="1:6" ht="31.5">
      <c r="A20" s="128"/>
      <c r="B20" s="148" t="s">
        <v>231</v>
      </c>
      <c r="C20" s="147"/>
      <c r="D20" s="233"/>
      <c r="E20" s="233"/>
      <c r="F20" s="224"/>
    </row>
    <row r="21" spans="1:6" ht="15.75">
      <c r="A21" s="128"/>
      <c r="B21" s="148"/>
      <c r="C21" s="147"/>
      <c r="D21" s="233"/>
      <c r="E21" s="233"/>
      <c r="F21" s="224"/>
    </row>
    <row r="22" spans="1:6" ht="31.5">
      <c r="A22" s="125">
        <v>5</v>
      </c>
      <c r="B22" s="150" t="s">
        <v>352</v>
      </c>
      <c r="C22" s="147" t="s">
        <v>380</v>
      </c>
      <c r="D22" s="233">
        <v>150</v>
      </c>
      <c r="E22" s="233"/>
      <c r="F22" s="224"/>
    </row>
    <row r="23" spans="1:6" ht="207" customHeight="1">
      <c r="A23" s="125"/>
      <c r="B23" s="148" t="s">
        <v>333</v>
      </c>
      <c r="C23" s="149"/>
      <c r="D23" s="238"/>
      <c r="E23" s="238"/>
      <c r="F23" s="237"/>
    </row>
    <row r="24" spans="1:6" ht="15.75">
      <c r="A24" s="125"/>
      <c r="B24" s="148"/>
      <c r="C24" s="147"/>
      <c r="D24" s="233"/>
      <c r="E24" s="233"/>
      <c r="F24" s="224"/>
    </row>
    <row r="25" spans="1:6" ht="31.5">
      <c r="A25" s="125">
        <v>6</v>
      </c>
      <c r="B25" s="150" t="s">
        <v>353</v>
      </c>
      <c r="C25" s="147" t="s">
        <v>380</v>
      </c>
      <c r="D25" s="233">
        <v>255</v>
      </c>
      <c r="E25" s="233"/>
      <c r="F25" s="224"/>
    </row>
    <row r="26" spans="1:6" ht="124.15" customHeight="1">
      <c r="A26" s="128"/>
      <c r="B26" s="148" t="s">
        <v>290</v>
      </c>
      <c r="C26" s="149"/>
      <c r="D26" s="238"/>
      <c r="E26" s="238"/>
      <c r="F26" s="237"/>
    </row>
    <row r="27" spans="1:6" ht="15.75">
      <c r="A27" s="128"/>
      <c r="B27" s="148"/>
      <c r="C27" s="147"/>
      <c r="D27" s="233"/>
      <c r="E27" s="233"/>
      <c r="F27" s="224"/>
    </row>
    <row r="28" spans="1:6" ht="15.75">
      <c r="A28" s="125">
        <v>7</v>
      </c>
      <c r="B28" s="150" t="s">
        <v>354</v>
      </c>
      <c r="C28" s="147" t="s">
        <v>380</v>
      </c>
      <c r="D28" s="233">
        <v>75</v>
      </c>
      <c r="E28" s="233"/>
      <c r="F28" s="224"/>
    </row>
    <row r="29" spans="1:6" ht="78.75">
      <c r="A29" s="128"/>
      <c r="B29" s="148" t="s">
        <v>282</v>
      </c>
      <c r="C29" s="149"/>
      <c r="D29" s="238"/>
      <c r="E29" s="238"/>
      <c r="F29" s="237"/>
    </row>
    <row r="30" spans="1:6" ht="15.75">
      <c r="A30" s="128"/>
      <c r="B30" s="148"/>
      <c r="C30" s="147"/>
      <c r="D30" s="233"/>
      <c r="E30" s="233"/>
      <c r="F30" s="224"/>
    </row>
    <row r="31" spans="1:6" ht="15.75">
      <c r="A31" s="125">
        <v>8</v>
      </c>
      <c r="B31" s="150" t="s">
        <v>388</v>
      </c>
      <c r="C31" s="147" t="s">
        <v>380</v>
      </c>
      <c r="D31" s="233">
        <v>45</v>
      </c>
      <c r="E31" s="233"/>
      <c r="F31" s="224"/>
    </row>
    <row r="32" spans="1:6" ht="78.75">
      <c r="A32" s="128"/>
      <c r="B32" s="148" t="s">
        <v>387</v>
      </c>
      <c r="C32" s="149"/>
      <c r="D32" s="238"/>
      <c r="E32" s="238"/>
      <c r="F32" s="237"/>
    </row>
    <row r="33" spans="1:6" ht="15.75">
      <c r="A33" s="128"/>
      <c r="B33" s="148"/>
      <c r="C33" s="147"/>
      <c r="D33" s="233"/>
      <c r="E33" s="233"/>
      <c r="F33" s="224"/>
    </row>
    <row r="34" spans="1:6" ht="15.75">
      <c r="A34" s="125">
        <v>9</v>
      </c>
      <c r="B34" s="150" t="s">
        <v>331</v>
      </c>
      <c r="C34" s="147" t="s">
        <v>380</v>
      </c>
      <c r="D34" s="233">
        <v>195</v>
      </c>
      <c r="E34" s="233"/>
      <c r="F34" s="224"/>
    </row>
    <row r="35" spans="1:6" s="132" customFormat="1" ht="204.75">
      <c r="A35" s="125"/>
      <c r="B35" s="148" t="s">
        <v>292</v>
      </c>
      <c r="C35" s="143"/>
      <c r="D35" s="236"/>
      <c r="E35" s="236"/>
      <c r="F35" s="235"/>
    </row>
    <row r="36" spans="1:6" s="132" customFormat="1" ht="15.75">
      <c r="A36" s="125"/>
      <c r="B36" s="148"/>
      <c r="C36" s="147"/>
      <c r="D36" s="233"/>
      <c r="E36" s="233"/>
      <c r="F36" s="224"/>
    </row>
    <row r="37" spans="1:6" ht="31.5">
      <c r="A37" s="125">
        <v>10</v>
      </c>
      <c r="B37" s="150" t="s">
        <v>342</v>
      </c>
      <c r="C37" s="147" t="s">
        <v>380</v>
      </c>
      <c r="D37" s="233">
        <v>95</v>
      </c>
      <c r="E37" s="233"/>
      <c r="F37" s="224"/>
    </row>
    <row r="38" spans="1:6" ht="157.5">
      <c r="A38" s="125"/>
      <c r="B38" s="148" t="s">
        <v>259</v>
      </c>
      <c r="C38" s="149"/>
      <c r="D38" s="238"/>
      <c r="E38" s="238"/>
      <c r="F38" s="237"/>
    </row>
    <row r="39" spans="1:6" ht="15.75">
      <c r="A39" s="125"/>
      <c r="B39" s="148"/>
      <c r="C39" s="147"/>
      <c r="D39" s="233"/>
      <c r="E39" s="233"/>
      <c r="F39" s="224"/>
    </row>
    <row r="40" spans="1:6" ht="15.75">
      <c r="A40" s="125">
        <v>11</v>
      </c>
      <c r="B40" s="150" t="s">
        <v>355</v>
      </c>
      <c r="C40" s="227" t="s">
        <v>379</v>
      </c>
      <c r="D40" s="233">
        <v>160</v>
      </c>
      <c r="E40" s="233"/>
      <c r="F40" s="224"/>
    </row>
    <row r="41" spans="1:6" ht="94.5">
      <c r="A41" s="125"/>
      <c r="B41" s="148" t="s">
        <v>284</v>
      </c>
      <c r="C41" s="149"/>
      <c r="D41" s="238"/>
      <c r="E41" s="238"/>
      <c r="F41" s="237"/>
    </row>
    <row r="42" spans="1:6" ht="15.75">
      <c r="A42" s="125"/>
      <c r="B42" s="148"/>
      <c r="C42" s="147"/>
      <c r="D42" s="233"/>
      <c r="E42" s="233"/>
      <c r="F42" s="224"/>
    </row>
    <row r="43" spans="1:6" ht="15.75">
      <c r="A43" s="125">
        <v>12</v>
      </c>
      <c r="B43" s="150" t="s">
        <v>359</v>
      </c>
      <c r="C43" s="227" t="s">
        <v>379</v>
      </c>
      <c r="D43" s="233">
        <v>7</v>
      </c>
      <c r="E43" s="233"/>
      <c r="F43" s="224"/>
    </row>
    <row r="44" spans="1:6" ht="47.25">
      <c r="A44" s="125"/>
      <c r="B44" s="148" t="s">
        <v>285</v>
      </c>
      <c r="C44" s="149"/>
      <c r="D44" s="238"/>
      <c r="E44" s="238"/>
      <c r="F44" s="237"/>
    </row>
    <row r="45" spans="1:6" ht="15.75">
      <c r="A45" s="125"/>
      <c r="B45" s="148"/>
      <c r="C45" s="147"/>
      <c r="D45" s="233"/>
      <c r="E45" s="233"/>
      <c r="F45" s="224"/>
    </row>
    <row r="46" spans="1:6" ht="15.75">
      <c r="A46" s="125">
        <v>13</v>
      </c>
      <c r="B46" s="150" t="s">
        <v>358</v>
      </c>
      <c r="C46" s="227" t="s">
        <v>379</v>
      </c>
      <c r="D46" s="233">
        <v>7</v>
      </c>
      <c r="E46" s="233"/>
      <c r="F46" s="224"/>
    </row>
    <row r="47" spans="1:6" ht="47.25">
      <c r="A47" s="125"/>
      <c r="B47" s="148" t="s">
        <v>286</v>
      </c>
      <c r="C47" s="149"/>
      <c r="D47" s="238"/>
      <c r="E47" s="238"/>
      <c r="F47" s="237"/>
    </row>
    <row r="48" spans="1:6" ht="15.75">
      <c r="A48" s="125"/>
      <c r="B48" s="148"/>
      <c r="C48" s="147"/>
      <c r="D48" s="233"/>
      <c r="E48" s="233"/>
      <c r="F48" s="224"/>
    </row>
    <row r="49" spans="1:6" ht="15.75">
      <c r="A49" s="125">
        <v>14</v>
      </c>
      <c r="B49" s="150" t="s">
        <v>357</v>
      </c>
      <c r="C49" s="227" t="s">
        <v>379</v>
      </c>
      <c r="D49" s="233">
        <v>7</v>
      </c>
      <c r="E49" s="233"/>
      <c r="F49" s="224"/>
    </row>
    <row r="50" spans="1:6" ht="31.5">
      <c r="A50" s="125"/>
      <c r="B50" s="148" t="s">
        <v>235</v>
      </c>
      <c r="C50" s="149"/>
      <c r="D50" s="238"/>
      <c r="E50" s="238"/>
      <c r="F50" s="237"/>
    </row>
    <row r="51" spans="1:6" ht="15.75">
      <c r="A51" s="128"/>
      <c r="B51" s="148"/>
      <c r="C51" s="147"/>
      <c r="D51" s="233"/>
      <c r="E51" s="233"/>
      <c r="F51" s="224"/>
    </row>
    <row r="52" spans="1:6" ht="15.75">
      <c r="A52" s="125">
        <v>15</v>
      </c>
      <c r="B52" s="150" t="s">
        <v>260</v>
      </c>
      <c r="C52" s="147" t="s">
        <v>381</v>
      </c>
      <c r="D52" s="233">
        <v>5</v>
      </c>
      <c r="E52" s="233"/>
      <c r="F52" s="224"/>
    </row>
    <row r="53" spans="1:6" ht="393.75">
      <c r="A53" s="125"/>
      <c r="B53" s="148" t="s">
        <v>356</v>
      </c>
      <c r="C53" s="147"/>
      <c r="D53" s="233"/>
      <c r="E53" s="233"/>
      <c r="F53" s="224"/>
    </row>
    <row r="54" spans="1:6" ht="15.75">
      <c r="A54" s="128"/>
      <c r="B54" s="148"/>
      <c r="C54" s="147"/>
      <c r="D54" s="233"/>
      <c r="E54" s="233"/>
      <c r="F54" s="224"/>
    </row>
    <row r="55" spans="1:6" ht="15.75">
      <c r="A55" s="125">
        <v>16</v>
      </c>
      <c r="B55" s="150" t="s">
        <v>49</v>
      </c>
      <c r="C55" s="147" t="s">
        <v>381</v>
      </c>
      <c r="D55" s="233">
        <v>5</v>
      </c>
      <c r="E55" s="233"/>
      <c r="F55" s="224"/>
    </row>
    <row r="56" spans="1:6" ht="346.5">
      <c r="A56" s="125"/>
      <c r="B56" s="148" t="s">
        <v>360</v>
      </c>
      <c r="C56" s="147"/>
      <c r="D56" s="233"/>
      <c r="E56" s="233"/>
      <c r="F56" s="224"/>
    </row>
    <row r="57" spans="1:6" ht="15.75">
      <c r="A57" s="128"/>
      <c r="B57" s="148"/>
      <c r="C57" s="147"/>
      <c r="D57" s="233"/>
      <c r="E57" s="233"/>
      <c r="F57" s="224"/>
    </row>
    <row r="58" spans="1:6" ht="15.75">
      <c r="A58" s="125">
        <v>17</v>
      </c>
      <c r="B58" s="150" t="s">
        <v>361</v>
      </c>
      <c r="C58" s="227" t="s">
        <v>379</v>
      </c>
      <c r="D58" s="233">
        <f>DMS!G103</f>
        <v>1</v>
      </c>
      <c r="E58" s="233"/>
      <c r="F58" s="224"/>
    </row>
    <row r="59" spans="1:6" ht="315">
      <c r="A59" s="128"/>
      <c r="B59" s="148" t="s">
        <v>323</v>
      </c>
      <c r="C59" s="147"/>
      <c r="D59" s="233"/>
      <c r="E59" s="233"/>
      <c r="F59" s="224"/>
    </row>
    <row r="60" spans="1:6" ht="15.75">
      <c r="A60" s="125">
        <v>18</v>
      </c>
      <c r="B60" s="150" t="s">
        <v>362</v>
      </c>
      <c r="C60" s="227" t="s">
        <v>379</v>
      </c>
      <c r="D60" s="233">
        <v>2</v>
      </c>
      <c r="E60" s="233"/>
      <c r="F60" s="224"/>
    </row>
    <row r="61" spans="1:6" ht="315">
      <c r="A61" s="128"/>
      <c r="B61" s="148" t="s">
        <v>324</v>
      </c>
      <c r="C61" s="147"/>
      <c r="D61" s="233"/>
      <c r="E61" s="233"/>
      <c r="F61" s="224"/>
    </row>
    <row r="62" spans="1:6" ht="15.75">
      <c r="A62" s="128"/>
      <c r="B62" s="148"/>
      <c r="C62" s="147"/>
      <c r="D62" s="233"/>
      <c r="E62" s="233"/>
      <c r="F62" s="224"/>
    </row>
    <row r="63" spans="1:6" ht="15.75">
      <c r="A63" s="125">
        <v>19</v>
      </c>
      <c r="B63" s="150" t="s">
        <v>261</v>
      </c>
      <c r="C63" s="147" t="s">
        <v>380</v>
      </c>
      <c r="D63" s="233">
        <v>85</v>
      </c>
      <c r="E63" s="233"/>
      <c r="F63" s="224"/>
    </row>
    <row r="64" spans="1:6" ht="63">
      <c r="A64" s="128"/>
      <c r="B64" s="148" t="s">
        <v>262</v>
      </c>
      <c r="C64" s="147"/>
      <c r="D64" s="233"/>
      <c r="E64" s="233"/>
      <c r="F64" s="224"/>
    </row>
    <row r="65" spans="1:6" ht="15.75">
      <c r="A65" s="128"/>
      <c r="B65" s="148"/>
      <c r="C65" s="147"/>
      <c r="D65" s="233"/>
      <c r="E65" s="233"/>
      <c r="F65" s="224"/>
    </row>
    <row r="66" spans="1:6" ht="15.75">
      <c r="A66" s="125">
        <v>20</v>
      </c>
      <c r="B66" s="150" t="s">
        <v>363</v>
      </c>
      <c r="C66" s="147"/>
      <c r="D66" s="233"/>
      <c r="E66" s="233"/>
      <c r="F66" s="224"/>
    </row>
    <row r="67" spans="1:6" ht="204.75">
      <c r="A67" s="128"/>
      <c r="B67" s="148" t="s">
        <v>325</v>
      </c>
      <c r="C67" s="147" t="s">
        <v>380</v>
      </c>
      <c r="D67" s="233">
        <v>65</v>
      </c>
      <c r="E67" s="233"/>
      <c r="F67" s="224"/>
    </row>
    <row r="68" spans="1:6" ht="15.75">
      <c r="A68" s="128"/>
      <c r="B68" s="148"/>
      <c r="C68" s="147"/>
      <c r="D68" s="233"/>
      <c r="E68" s="233"/>
      <c r="F68" s="224"/>
    </row>
    <row r="69" spans="1:6" ht="15.75">
      <c r="A69" s="125">
        <v>21</v>
      </c>
      <c r="B69" s="150" t="s">
        <v>364</v>
      </c>
      <c r="C69" s="147"/>
      <c r="D69" s="233"/>
      <c r="E69" s="233"/>
      <c r="F69" s="224"/>
    </row>
    <row r="70" spans="1:6" ht="189">
      <c r="A70" s="128"/>
      <c r="B70" s="148" t="s">
        <v>326</v>
      </c>
      <c r="C70" s="147"/>
      <c r="D70" s="233"/>
      <c r="E70" s="233"/>
      <c r="F70" s="224"/>
    </row>
    <row r="71" spans="1:6" ht="15.75">
      <c r="A71" s="128" t="s">
        <v>5</v>
      </c>
      <c r="B71" s="148" t="s">
        <v>349</v>
      </c>
      <c r="C71" s="147" t="s">
        <v>380</v>
      </c>
      <c r="D71" s="233">
        <v>20</v>
      </c>
      <c r="E71" s="233"/>
      <c r="F71" s="224"/>
    </row>
    <row r="72" spans="1:6" ht="15.75">
      <c r="A72" s="128" t="s">
        <v>10</v>
      </c>
      <c r="B72" s="148" t="s">
        <v>348</v>
      </c>
      <c r="C72" s="147" t="s">
        <v>380</v>
      </c>
      <c r="D72" s="233">
        <v>0</v>
      </c>
      <c r="E72" s="233"/>
      <c r="F72" s="224"/>
    </row>
    <row r="73" spans="1:6" ht="15.75">
      <c r="A73" s="128" t="s">
        <v>11</v>
      </c>
      <c r="B73" s="148" t="s">
        <v>350</v>
      </c>
      <c r="C73" s="147" t="s">
        <v>380</v>
      </c>
      <c r="D73" s="233">
        <v>60</v>
      </c>
      <c r="E73" s="233"/>
      <c r="F73" s="224"/>
    </row>
    <row r="74" spans="1:6" ht="15.75">
      <c r="A74" s="128" t="s">
        <v>369</v>
      </c>
      <c r="B74" s="148" t="s">
        <v>370</v>
      </c>
      <c r="C74" s="147" t="s">
        <v>380</v>
      </c>
      <c r="D74" s="233">
        <v>20</v>
      </c>
      <c r="E74" s="233"/>
      <c r="F74" s="224"/>
    </row>
    <row r="75" spans="1:6" ht="15.75">
      <c r="A75" s="128"/>
      <c r="B75" s="148"/>
      <c r="C75" s="147"/>
      <c r="D75" s="233"/>
      <c r="E75" s="233"/>
      <c r="F75" s="224"/>
    </row>
    <row r="76" spans="1:6" ht="15.75">
      <c r="A76" s="125">
        <v>22</v>
      </c>
      <c r="B76" s="150" t="s">
        <v>365</v>
      </c>
      <c r="C76" s="147" t="s">
        <v>380</v>
      </c>
      <c r="D76" s="233">
        <v>55</v>
      </c>
      <c r="E76" s="233"/>
      <c r="F76" s="224"/>
    </row>
    <row r="77" spans="1:6" ht="78.75">
      <c r="A77" s="128"/>
      <c r="B77" s="148" t="s">
        <v>345</v>
      </c>
      <c r="C77" s="147"/>
      <c r="D77" s="233"/>
      <c r="E77" s="233"/>
      <c r="F77" s="224"/>
    </row>
    <row r="78" spans="1:6" ht="63">
      <c r="A78" s="128"/>
      <c r="B78" s="148" t="s">
        <v>334</v>
      </c>
      <c r="C78" s="147"/>
      <c r="D78" s="233"/>
      <c r="E78" s="233"/>
      <c r="F78" s="224"/>
    </row>
    <row r="79" spans="1:6" ht="15.75">
      <c r="A79" s="128"/>
      <c r="B79" s="148"/>
      <c r="C79" s="147"/>
      <c r="D79" s="233"/>
      <c r="E79" s="233"/>
      <c r="F79" s="224"/>
    </row>
    <row r="80" spans="1:6" ht="15.75">
      <c r="A80" s="125">
        <v>23</v>
      </c>
      <c r="B80" s="150" t="s">
        <v>37</v>
      </c>
      <c r="C80" s="147"/>
      <c r="D80" s="233"/>
      <c r="E80" s="233"/>
      <c r="F80" s="224"/>
    </row>
    <row r="81" spans="1:6" ht="63">
      <c r="A81" s="128"/>
      <c r="B81" s="148" t="s">
        <v>327</v>
      </c>
      <c r="C81" s="147" t="s">
        <v>380</v>
      </c>
      <c r="D81" s="233">
        <v>50</v>
      </c>
      <c r="E81" s="233"/>
      <c r="F81" s="224"/>
    </row>
    <row r="82" spans="1:6" ht="15.75">
      <c r="A82" s="128"/>
      <c r="B82" s="148"/>
      <c r="C82" s="134"/>
      <c r="D82" s="135"/>
      <c r="E82" s="135"/>
      <c r="F82" s="234"/>
    </row>
    <row r="83" spans="1:6" s="133" customFormat="1">
      <c r="A83" s="125">
        <v>24</v>
      </c>
      <c r="B83" s="226" t="s">
        <v>382</v>
      </c>
      <c r="C83" s="147" t="s">
        <v>380</v>
      </c>
      <c r="D83" s="233">
        <v>2000</v>
      </c>
      <c r="E83" s="233"/>
      <c r="F83" s="224"/>
    </row>
    <row r="84" spans="1:6" s="133" customFormat="1" ht="60">
      <c r="A84" s="125"/>
      <c r="B84" s="225" t="s">
        <v>383</v>
      </c>
      <c r="C84" s="134"/>
      <c r="D84" s="135"/>
      <c r="E84" s="135"/>
      <c r="F84" s="234"/>
    </row>
    <row r="85" spans="1:6" s="133" customFormat="1" ht="15.75">
      <c r="A85" s="125"/>
      <c r="B85" s="148"/>
      <c r="C85" s="134"/>
      <c r="D85" s="135"/>
      <c r="E85" s="135"/>
      <c r="F85" s="234"/>
    </row>
    <row r="86" spans="1:6" s="133" customFormat="1">
      <c r="A86" s="125">
        <v>25</v>
      </c>
      <c r="B86" s="226" t="s">
        <v>384</v>
      </c>
      <c r="C86" s="147" t="s">
        <v>380</v>
      </c>
      <c r="D86" s="233">
        <v>2625</v>
      </c>
      <c r="E86" s="233"/>
      <c r="F86" s="224"/>
    </row>
    <row r="87" spans="1:6" s="133" customFormat="1" ht="180">
      <c r="A87" s="144"/>
      <c r="B87" s="216" t="s">
        <v>385</v>
      </c>
      <c r="C87" s="145"/>
      <c r="D87" s="233"/>
      <c r="E87" s="233"/>
      <c r="F87" s="232"/>
    </row>
    <row r="88" spans="1:6" ht="15.75">
      <c r="A88" s="128"/>
      <c r="B88" s="148"/>
      <c r="C88" s="145"/>
      <c r="D88" s="233"/>
      <c r="E88" s="233"/>
      <c r="F88" s="232"/>
    </row>
    <row r="89" spans="1:6" ht="15.75">
      <c r="A89" s="125">
        <v>26</v>
      </c>
      <c r="B89" s="150" t="s">
        <v>336</v>
      </c>
      <c r="C89" s="145"/>
      <c r="D89" s="233"/>
      <c r="E89" s="233"/>
      <c r="F89" s="232"/>
    </row>
    <row r="90" spans="1:6" ht="31.5">
      <c r="A90" s="128"/>
      <c r="B90" s="148" t="s">
        <v>335</v>
      </c>
      <c r="C90" s="147" t="s">
        <v>380</v>
      </c>
      <c r="D90" s="233">
        <v>650</v>
      </c>
      <c r="E90" s="233"/>
      <c r="F90" s="224"/>
    </row>
    <row r="91" spans="1:6" ht="15.75">
      <c r="A91" s="128"/>
      <c r="B91" s="148"/>
      <c r="C91" s="147"/>
      <c r="D91" s="233"/>
      <c r="E91" s="233"/>
      <c r="F91" s="224"/>
    </row>
    <row r="92" spans="1:6" ht="15.75">
      <c r="A92" s="125">
        <v>27</v>
      </c>
      <c r="B92" s="150" t="s">
        <v>293</v>
      </c>
      <c r="C92" s="227" t="s">
        <v>379</v>
      </c>
      <c r="D92" s="233">
        <v>1</v>
      </c>
      <c r="E92" s="233"/>
      <c r="F92" s="224"/>
    </row>
    <row r="93" spans="1:6" ht="47.25">
      <c r="A93" s="128"/>
      <c r="B93" s="148" t="s">
        <v>294</v>
      </c>
      <c r="C93" s="147"/>
      <c r="D93" s="233"/>
      <c r="E93" s="233"/>
      <c r="F93" s="224"/>
    </row>
    <row r="94" spans="1:6" ht="15.75">
      <c r="A94" s="128"/>
      <c r="B94" s="148"/>
      <c r="C94" s="147"/>
      <c r="D94" s="233"/>
      <c r="E94" s="233"/>
      <c r="F94" s="224"/>
    </row>
    <row r="95" spans="1:6" ht="15.75">
      <c r="A95" s="125">
        <v>28</v>
      </c>
      <c r="B95" s="150" t="s">
        <v>295</v>
      </c>
      <c r="C95" s="227" t="s">
        <v>379</v>
      </c>
      <c r="D95" s="233">
        <f>DMS!G131</f>
        <v>2</v>
      </c>
      <c r="E95" s="233"/>
      <c r="F95" s="224"/>
    </row>
    <row r="96" spans="1:6" ht="78.75">
      <c r="A96" s="128"/>
      <c r="B96" s="148" t="s">
        <v>328</v>
      </c>
      <c r="C96" s="147"/>
      <c r="D96" s="233"/>
      <c r="E96" s="233"/>
      <c r="F96" s="224"/>
    </row>
    <row r="97" spans="1:6" ht="15.75">
      <c r="A97" s="128"/>
      <c r="B97" s="148"/>
      <c r="C97" s="147"/>
      <c r="D97" s="233"/>
      <c r="E97" s="233"/>
      <c r="F97" s="224"/>
    </row>
    <row r="98" spans="1:6" ht="15.75">
      <c r="A98" s="125">
        <v>29</v>
      </c>
      <c r="B98" s="150" t="s">
        <v>368</v>
      </c>
      <c r="C98" s="147" t="s">
        <v>380</v>
      </c>
      <c r="D98" s="233">
        <v>195</v>
      </c>
      <c r="E98" s="233"/>
      <c r="F98" s="224"/>
    </row>
    <row r="99" spans="1:6" ht="157.5">
      <c r="A99" s="128"/>
      <c r="B99" s="148" t="s">
        <v>389</v>
      </c>
      <c r="C99" s="147"/>
      <c r="D99" s="233"/>
      <c r="E99" s="233"/>
      <c r="F99" s="224"/>
    </row>
    <row r="100" spans="1:6" s="133" customFormat="1" ht="15.75">
      <c r="A100" s="144"/>
      <c r="B100" s="148"/>
      <c r="C100" s="147"/>
      <c r="D100" s="233"/>
      <c r="E100" s="233"/>
      <c r="F100" s="224"/>
    </row>
    <row r="101" spans="1:6" s="133" customFormat="1" ht="31.5">
      <c r="A101" s="144">
        <v>30</v>
      </c>
      <c r="B101" s="150" t="s">
        <v>263</v>
      </c>
      <c r="C101" s="147" t="s">
        <v>380</v>
      </c>
      <c r="D101" s="233">
        <v>750</v>
      </c>
      <c r="E101" s="233"/>
      <c r="F101" s="224"/>
    </row>
    <row r="102" spans="1:6" ht="309.75">
      <c r="A102" s="128"/>
      <c r="B102" s="148" t="s">
        <v>351</v>
      </c>
      <c r="C102" s="147"/>
      <c r="D102" s="233"/>
      <c r="E102" s="233"/>
      <c r="F102" s="224"/>
    </row>
    <row r="103" spans="1:6" ht="31.5">
      <c r="A103" s="128"/>
      <c r="B103" s="148" t="s">
        <v>343</v>
      </c>
      <c r="C103" s="145"/>
      <c r="D103" s="233"/>
      <c r="E103" s="233"/>
      <c r="F103" s="232"/>
    </row>
    <row r="104" spans="1:6" ht="110.25">
      <c r="A104" s="125"/>
      <c r="B104" s="148" t="s">
        <v>344</v>
      </c>
      <c r="C104" s="145"/>
      <c r="D104" s="233"/>
      <c r="E104" s="233"/>
      <c r="F104" s="232"/>
    </row>
    <row r="105" spans="1:6" ht="15.75">
      <c r="A105" s="125"/>
      <c r="B105" s="148" t="s">
        <v>330</v>
      </c>
      <c r="C105" s="147"/>
      <c r="D105" s="233"/>
      <c r="E105" s="233"/>
      <c r="F105" s="224"/>
    </row>
    <row r="106" spans="1:6" ht="15.75">
      <c r="A106" s="125"/>
      <c r="B106" s="148"/>
      <c r="C106" s="147"/>
      <c r="D106" s="233"/>
      <c r="E106" s="233"/>
      <c r="F106" s="224"/>
    </row>
    <row r="107" spans="1:6" ht="15.75">
      <c r="A107" s="125">
        <v>31</v>
      </c>
      <c r="B107" s="150" t="s">
        <v>337</v>
      </c>
      <c r="C107" s="147" t="s">
        <v>380</v>
      </c>
      <c r="D107" s="233">
        <v>15</v>
      </c>
      <c r="E107" s="233"/>
      <c r="F107" s="224"/>
    </row>
    <row r="108" spans="1:6" ht="94.5">
      <c r="A108" s="125"/>
      <c r="B108" s="148" t="s">
        <v>338</v>
      </c>
      <c r="C108" s="137"/>
      <c r="D108" s="231"/>
      <c r="E108" s="231"/>
      <c r="F108" s="224"/>
    </row>
    <row r="109" spans="1:6" ht="15.75">
      <c r="A109" s="142"/>
      <c r="B109" s="148"/>
      <c r="C109" s="147"/>
      <c r="D109" s="233"/>
      <c r="E109" s="233"/>
      <c r="F109" s="224"/>
    </row>
    <row r="110" spans="1:6" s="133" customFormat="1" ht="15.75">
      <c r="A110" s="142">
        <v>32</v>
      </c>
      <c r="B110" s="150" t="s">
        <v>367</v>
      </c>
      <c r="C110" s="147"/>
      <c r="D110" s="233"/>
      <c r="E110" s="233"/>
      <c r="F110" s="224"/>
    </row>
    <row r="111" spans="1:6" s="133" customFormat="1" ht="15.75">
      <c r="A111" s="142"/>
      <c r="B111" s="148" t="s">
        <v>332</v>
      </c>
      <c r="C111" s="147" t="s">
        <v>380</v>
      </c>
      <c r="D111" s="233">
        <v>60</v>
      </c>
      <c r="E111" s="233"/>
      <c r="F111" s="224"/>
    </row>
    <row r="112" spans="1:6" s="133" customFormat="1" ht="15.75">
      <c r="A112" s="142"/>
      <c r="B112" s="148"/>
      <c r="C112" s="220"/>
      <c r="D112" s="219"/>
      <c r="E112" s="219"/>
      <c r="F112" s="218"/>
    </row>
    <row r="113" spans="1:6" s="133" customFormat="1" ht="15.75">
      <c r="A113" s="142"/>
      <c r="B113" s="150" t="s">
        <v>366</v>
      </c>
      <c r="C113" s="220"/>
      <c r="D113" s="219"/>
      <c r="E113" s="219"/>
      <c r="F113" s="218"/>
    </row>
    <row r="114" spans="1:6" s="133" customFormat="1" ht="78.75">
      <c r="A114" s="142">
        <v>33</v>
      </c>
      <c r="B114" s="146" t="s">
        <v>339</v>
      </c>
      <c r="C114" s="147" t="s">
        <v>380</v>
      </c>
      <c r="D114" s="233">
        <v>1050</v>
      </c>
      <c r="E114" s="233"/>
      <c r="F114" s="224"/>
    </row>
    <row r="115" spans="1:6" s="133" customFormat="1" ht="15.75">
      <c r="A115" s="142"/>
      <c r="B115" s="148"/>
      <c r="C115" s="220"/>
      <c r="D115" s="219"/>
      <c r="E115" s="219"/>
      <c r="F115" s="218"/>
    </row>
    <row r="116" spans="1:6" s="133" customFormat="1" ht="15.75">
      <c r="A116" s="142"/>
      <c r="B116" s="148"/>
      <c r="C116" s="220"/>
      <c r="D116" s="219"/>
      <c r="E116" s="219"/>
      <c r="F116" s="218"/>
    </row>
    <row r="117" spans="1:6" s="133" customFormat="1" ht="15.75">
      <c r="A117" s="142">
        <v>34</v>
      </c>
      <c r="B117" s="150" t="s">
        <v>373</v>
      </c>
      <c r="C117" s="220"/>
      <c r="D117" s="219"/>
      <c r="E117" s="219"/>
      <c r="F117" s="218"/>
    </row>
    <row r="118" spans="1:6" s="133" customFormat="1" ht="173.25">
      <c r="A118" s="142"/>
      <c r="B118" s="148" t="s">
        <v>371</v>
      </c>
      <c r="C118" s="227" t="s">
        <v>379</v>
      </c>
      <c r="D118" s="233">
        <v>1</v>
      </c>
      <c r="E118" s="233"/>
      <c r="F118" s="224"/>
    </row>
    <row r="119" spans="1:6" s="133" customFormat="1" ht="15.75">
      <c r="A119" s="142"/>
      <c r="B119" s="148"/>
      <c r="C119" s="220"/>
      <c r="D119" s="219"/>
      <c r="E119" s="219"/>
      <c r="F119" s="218"/>
    </row>
    <row r="120" spans="1:6" s="133" customFormat="1" ht="15.75">
      <c r="A120" s="142">
        <v>35</v>
      </c>
      <c r="B120" s="150" t="s">
        <v>374</v>
      </c>
      <c r="C120" s="220"/>
      <c r="D120" s="219"/>
      <c r="E120" s="219"/>
      <c r="F120" s="218"/>
    </row>
    <row r="121" spans="1:6" s="133" customFormat="1" ht="204.75">
      <c r="A121" s="142"/>
      <c r="B121" s="148" t="s">
        <v>372</v>
      </c>
      <c r="C121" s="227" t="s">
        <v>379</v>
      </c>
      <c r="D121" s="233">
        <v>2</v>
      </c>
      <c r="E121" s="233"/>
      <c r="F121" s="224"/>
    </row>
    <row r="122" spans="1:6" s="133" customFormat="1" ht="15.75">
      <c r="A122" s="142"/>
      <c r="B122" s="148"/>
      <c r="C122" s="220"/>
      <c r="D122" s="219"/>
      <c r="E122" s="219"/>
      <c r="F122" s="218"/>
    </row>
    <row r="123" spans="1:6" s="133" customFormat="1" ht="15.75">
      <c r="A123" s="142">
        <v>36</v>
      </c>
      <c r="B123" s="150" t="s">
        <v>376</v>
      </c>
      <c r="C123" s="147" t="s">
        <v>380</v>
      </c>
      <c r="D123" s="233">
        <v>100</v>
      </c>
      <c r="E123" s="233"/>
      <c r="F123" s="224"/>
    </row>
    <row r="124" spans="1:6" s="133" customFormat="1" ht="31.5">
      <c r="A124" s="142"/>
      <c r="B124" s="228" t="s">
        <v>375</v>
      </c>
      <c r="C124" s="147"/>
      <c r="D124" s="233"/>
      <c r="E124" s="233"/>
      <c r="F124" s="224"/>
    </row>
    <row r="125" spans="1:6" s="133" customFormat="1" ht="15.75">
      <c r="A125" s="142"/>
      <c r="B125" s="148"/>
      <c r="C125" s="220"/>
      <c r="D125" s="219"/>
      <c r="E125" s="219"/>
      <c r="F125" s="218"/>
    </row>
    <row r="126" spans="1:6" s="133" customFormat="1">
      <c r="A126" s="142">
        <v>37</v>
      </c>
      <c r="B126" s="226" t="s">
        <v>377</v>
      </c>
      <c r="C126" s="227" t="s">
        <v>379</v>
      </c>
      <c r="D126" s="227">
        <v>1</v>
      </c>
      <c r="E126" s="227"/>
      <c r="F126" s="215"/>
    </row>
    <row r="127" spans="1:6" s="133" customFormat="1" ht="75">
      <c r="A127" s="142"/>
      <c r="B127" s="225" t="s">
        <v>378</v>
      </c>
      <c r="C127" s="220"/>
      <c r="D127" s="219"/>
      <c r="E127" s="219"/>
      <c r="F127" s="218"/>
    </row>
    <row r="128" spans="1:6" s="133" customFormat="1" ht="16.5" thickBot="1">
      <c r="A128" s="142"/>
      <c r="B128" s="148"/>
      <c r="C128" s="220"/>
      <c r="D128" s="219"/>
      <c r="E128" s="219"/>
      <c r="F128" s="218"/>
    </row>
    <row r="129" spans="1:6" s="133" customFormat="1" ht="16.5" thickBot="1">
      <c r="A129" s="140"/>
      <c r="B129" s="214" t="s">
        <v>386</v>
      </c>
      <c r="C129" s="141"/>
      <c r="D129" s="230"/>
      <c r="E129" s="230"/>
      <c r="F129" s="229">
        <f>SUM(F7:F128)</f>
        <v>0</v>
      </c>
    </row>
    <row r="130" spans="1:6" s="133" customFormat="1">
      <c r="A130" s="138"/>
      <c r="B130" s="139"/>
      <c r="C130" s="138"/>
      <c r="D130" s="217"/>
      <c r="E130" s="217"/>
      <c r="F130" s="217"/>
    </row>
    <row r="131" spans="1:6" s="133" customFormat="1">
      <c r="A131" s="138"/>
      <c r="B131" s="139"/>
      <c r="C131" s="138"/>
      <c r="D131" s="217"/>
      <c r="E131" s="217"/>
      <c r="F131" s="217"/>
    </row>
    <row r="132" spans="1:6" s="133" customFormat="1">
      <c r="A132" s="138"/>
      <c r="B132" s="139"/>
      <c r="C132" s="138"/>
      <c r="D132" s="217"/>
      <c r="E132" s="217"/>
      <c r="F132" s="217"/>
    </row>
  </sheetData>
  <mergeCells count="5">
    <mergeCell ref="A4:F4"/>
    <mergeCell ref="A5:F5"/>
    <mergeCell ref="A1:F1"/>
    <mergeCell ref="A2:F2"/>
    <mergeCell ref="A3:F3"/>
  </mergeCells>
  <printOptions horizontalCentered="1"/>
  <pageMargins left="0.25" right="0.25" top="0.75" bottom="0.75" header="0.3" footer="0.3"/>
  <pageSetup paperSize="9" scale="8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B71EB-3990-42F4-A8C7-08A0AAA9BFA7}">
  <dimension ref="A1:F80"/>
  <sheetViews>
    <sheetView zoomScale="85" zoomScaleNormal="85" workbookViewId="0">
      <selection activeCell="O8" sqref="O8"/>
    </sheetView>
  </sheetViews>
  <sheetFormatPr defaultColWidth="9.140625" defaultRowHeight="15"/>
  <cols>
    <col min="1" max="1" width="7.42578125" style="131" bestFit="1" customWidth="1"/>
    <col min="2" max="2" width="61.5703125" style="131" bestFit="1" customWidth="1"/>
    <col min="3" max="3" width="9.5703125" style="131" customWidth="1"/>
    <col min="4" max="4" width="7.28515625" style="131" bestFit="1" customWidth="1"/>
    <col min="5" max="5" width="11.7109375" style="131" bestFit="1" customWidth="1"/>
    <col min="6" max="6" width="12.7109375" style="131" customWidth="1"/>
    <col min="7" max="16384" width="9.140625" style="131"/>
  </cols>
  <sheetData>
    <row r="1" spans="1:6" ht="16.5" thickBot="1">
      <c r="A1" s="335" t="s">
        <v>472</v>
      </c>
      <c r="B1" s="336"/>
      <c r="C1" s="336"/>
      <c r="D1" s="336"/>
      <c r="E1" s="336"/>
      <c r="F1" s="337"/>
    </row>
    <row r="2" spans="1:6" ht="16.5" thickBot="1">
      <c r="A2" s="338"/>
      <c r="B2" s="339"/>
      <c r="C2" s="339"/>
      <c r="D2" s="339"/>
      <c r="E2" s="339"/>
      <c r="F2" s="340"/>
    </row>
    <row r="3" spans="1:6" ht="16.5" thickBot="1">
      <c r="A3" s="341" t="s">
        <v>390</v>
      </c>
      <c r="B3" s="342"/>
      <c r="C3" s="342"/>
      <c r="D3" s="342"/>
      <c r="E3" s="342"/>
      <c r="F3" s="343"/>
    </row>
    <row r="4" spans="1:6" ht="16.5" thickBot="1">
      <c r="A4" s="344"/>
      <c r="B4" s="345"/>
      <c r="C4" s="345"/>
      <c r="D4" s="345"/>
      <c r="E4" s="345"/>
      <c r="F4" s="346"/>
    </row>
    <row r="5" spans="1:6" ht="16.5" thickBot="1">
      <c r="A5" s="347" t="s">
        <v>391</v>
      </c>
      <c r="B5" s="348"/>
      <c r="C5" s="348"/>
      <c r="D5" s="348"/>
      <c r="E5" s="348"/>
      <c r="F5" s="349"/>
    </row>
    <row r="6" spans="1:6" ht="15.75">
      <c r="A6" s="194"/>
      <c r="B6" s="193"/>
      <c r="C6" s="191"/>
      <c r="D6" s="192"/>
      <c r="E6" s="191"/>
      <c r="F6" s="190"/>
    </row>
    <row r="7" spans="1:6">
      <c r="A7" s="189" t="s">
        <v>392</v>
      </c>
      <c r="B7" s="188" t="s">
        <v>393</v>
      </c>
      <c r="C7" s="188" t="s">
        <v>1</v>
      </c>
      <c r="D7" s="188" t="s">
        <v>394</v>
      </c>
      <c r="E7" s="188" t="s">
        <v>395</v>
      </c>
      <c r="F7" s="187" t="s">
        <v>396</v>
      </c>
    </row>
    <row r="8" spans="1:6" ht="108.75" customHeight="1">
      <c r="A8" s="211">
        <v>1</v>
      </c>
      <c r="B8" s="186" t="s">
        <v>397</v>
      </c>
      <c r="C8" s="185" t="s">
        <v>398</v>
      </c>
      <c r="D8" s="185">
        <v>0</v>
      </c>
      <c r="E8" s="185"/>
      <c r="F8" s="184"/>
    </row>
    <row r="9" spans="1:6" ht="45">
      <c r="A9" s="211">
        <v>2</v>
      </c>
      <c r="B9" s="210" t="s">
        <v>399</v>
      </c>
      <c r="C9" s="185" t="s">
        <v>25</v>
      </c>
      <c r="D9" s="185">
        <v>1</v>
      </c>
      <c r="E9" s="185"/>
      <c r="F9" s="184"/>
    </row>
    <row r="10" spans="1:6" ht="272.25" customHeight="1">
      <c r="A10" s="211">
        <v>3</v>
      </c>
      <c r="B10" s="210" t="s">
        <v>400</v>
      </c>
      <c r="C10" s="185" t="s">
        <v>18</v>
      </c>
      <c r="D10" s="185">
        <v>1</v>
      </c>
      <c r="E10" s="185"/>
      <c r="F10" s="184"/>
    </row>
    <row r="11" spans="1:6" ht="165">
      <c r="A11" s="211"/>
      <c r="B11" s="210" t="s">
        <v>401</v>
      </c>
      <c r="C11" s="185"/>
      <c r="D11" s="185"/>
      <c r="E11" s="185"/>
      <c r="F11" s="184"/>
    </row>
    <row r="12" spans="1:6" ht="28.5">
      <c r="A12" s="211">
        <v>4</v>
      </c>
      <c r="B12" s="209" t="s">
        <v>402</v>
      </c>
      <c r="C12" s="212"/>
      <c r="D12" s="212"/>
      <c r="E12" s="212"/>
      <c r="F12" s="184"/>
    </row>
    <row r="13" spans="1:6" ht="30">
      <c r="A13" s="211" t="s">
        <v>403</v>
      </c>
      <c r="B13" s="208" t="s">
        <v>404</v>
      </c>
      <c r="C13" s="185" t="s">
        <v>9</v>
      </c>
      <c r="D13" s="185">
        <v>1</v>
      </c>
      <c r="E13" s="185"/>
      <c r="F13" s="184"/>
    </row>
    <row r="14" spans="1:6" ht="45">
      <c r="A14" s="211" t="s">
        <v>405</v>
      </c>
      <c r="B14" s="208" t="s">
        <v>406</v>
      </c>
      <c r="C14" s="185" t="s">
        <v>9</v>
      </c>
      <c r="D14" s="185">
        <v>2</v>
      </c>
      <c r="E14" s="185"/>
      <c r="F14" s="184"/>
    </row>
    <row r="15" spans="1:6" ht="60">
      <c r="A15" s="211" t="s">
        <v>407</v>
      </c>
      <c r="B15" s="208" t="s">
        <v>408</v>
      </c>
      <c r="C15" s="185" t="s">
        <v>18</v>
      </c>
      <c r="D15" s="185">
        <v>1</v>
      </c>
      <c r="E15" s="185"/>
      <c r="F15" s="184"/>
    </row>
    <row r="16" spans="1:6" ht="88.5">
      <c r="A16" s="211" t="s">
        <v>409</v>
      </c>
      <c r="B16" s="208" t="s">
        <v>410</v>
      </c>
      <c r="C16" s="185" t="s">
        <v>18</v>
      </c>
      <c r="D16" s="185">
        <v>1</v>
      </c>
      <c r="E16" s="185"/>
      <c r="F16" s="184"/>
    </row>
    <row r="17" spans="1:6" ht="45">
      <c r="A17" s="211" t="s">
        <v>411</v>
      </c>
      <c r="B17" s="208" t="s">
        <v>412</v>
      </c>
      <c r="C17" s="185" t="s">
        <v>99</v>
      </c>
      <c r="D17" s="185">
        <v>1</v>
      </c>
      <c r="E17" s="185"/>
      <c r="F17" s="184"/>
    </row>
    <row r="18" spans="1:6">
      <c r="A18" s="211"/>
      <c r="B18" s="208"/>
      <c r="C18" s="185"/>
      <c r="D18" s="185"/>
      <c r="E18" s="185"/>
      <c r="F18" s="184"/>
    </row>
    <row r="19" spans="1:6" ht="28.5">
      <c r="A19" s="211">
        <v>5</v>
      </c>
      <c r="B19" s="209" t="s">
        <v>413</v>
      </c>
      <c r="C19" s="212"/>
      <c r="D19" s="212"/>
      <c r="E19" s="212"/>
      <c r="F19" s="184"/>
    </row>
    <row r="20" spans="1:6" ht="45">
      <c r="A20" s="211" t="s">
        <v>403</v>
      </c>
      <c r="B20" s="208" t="s">
        <v>414</v>
      </c>
      <c r="C20" s="185" t="s">
        <v>9</v>
      </c>
      <c r="D20" s="185">
        <v>1</v>
      </c>
      <c r="E20" s="185"/>
      <c r="F20" s="184"/>
    </row>
    <row r="21" spans="1:6" ht="60">
      <c r="A21" s="211" t="s">
        <v>405</v>
      </c>
      <c r="B21" s="208" t="s">
        <v>415</v>
      </c>
      <c r="C21" s="185" t="s">
        <v>9</v>
      </c>
      <c r="D21" s="185">
        <v>1</v>
      </c>
      <c r="E21" s="185"/>
      <c r="F21" s="184"/>
    </row>
    <row r="22" spans="1:6">
      <c r="A22" s="211"/>
      <c r="B22" s="208"/>
      <c r="C22" s="185"/>
      <c r="D22" s="185"/>
      <c r="E22" s="185"/>
      <c r="F22" s="184"/>
    </row>
    <row r="23" spans="1:6">
      <c r="A23" s="211" t="s">
        <v>416</v>
      </c>
      <c r="B23" s="208" t="s">
        <v>417</v>
      </c>
      <c r="C23" s="185"/>
      <c r="D23" s="185"/>
      <c r="E23" s="185"/>
      <c r="F23" s="184"/>
    </row>
    <row r="24" spans="1:6">
      <c r="A24" s="211"/>
      <c r="B24" s="207" t="s">
        <v>418</v>
      </c>
      <c r="C24" s="185"/>
      <c r="D24" s="185"/>
      <c r="E24" s="185"/>
      <c r="F24" s="184"/>
    </row>
    <row r="25" spans="1:6">
      <c r="A25" s="211"/>
      <c r="B25" s="207" t="s">
        <v>419</v>
      </c>
      <c r="C25" s="185"/>
      <c r="D25" s="185"/>
      <c r="E25" s="185"/>
      <c r="F25" s="184"/>
    </row>
    <row r="26" spans="1:6">
      <c r="A26" s="211"/>
      <c r="B26" s="209" t="s">
        <v>420</v>
      </c>
      <c r="C26" s="185" t="s">
        <v>9</v>
      </c>
      <c r="D26" s="183">
        <v>1</v>
      </c>
      <c r="E26" s="250"/>
      <c r="F26" s="184"/>
    </row>
    <row r="27" spans="1:6">
      <c r="A27" s="211"/>
      <c r="B27" s="208"/>
      <c r="C27" s="185"/>
      <c r="D27" s="185"/>
      <c r="E27" s="185"/>
      <c r="F27" s="184"/>
    </row>
    <row r="28" spans="1:6">
      <c r="A28" s="211">
        <v>6</v>
      </c>
      <c r="B28" s="209" t="s">
        <v>421</v>
      </c>
      <c r="C28" s="185"/>
      <c r="D28" s="185"/>
      <c r="E28" s="185"/>
      <c r="F28" s="184"/>
    </row>
    <row r="29" spans="1:6" ht="71.25">
      <c r="A29" s="211"/>
      <c r="B29" s="209" t="s">
        <v>422</v>
      </c>
      <c r="C29" s="185"/>
      <c r="D29" s="185"/>
      <c r="E29" s="185"/>
      <c r="F29" s="184"/>
    </row>
    <row r="30" spans="1:6" ht="114">
      <c r="A30" s="211"/>
      <c r="B30" s="209" t="s">
        <v>423</v>
      </c>
      <c r="C30" s="185"/>
      <c r="D30" s="185"/>
      <c r="E30" s="185"/>
      <c r="F30" s="184"/>
    </row>
    <row r="31" spans="1:6" ht="45">
      <c r="A31" s="211" t="s">
        <v>403</v>
      </c>
      <c r="B31" s="208" t="s">
        <v>424</v>
      </c>
      <c r="C31" s="185" t="s">
        <v>425</v>
      </c>
      <c r="D31" s="185">
        <v>30</v>
      </c>
      <c r="E31" s="185"/>
      <c r="F31" s="184"/>
    </row>
    <row r="32" spans="1:6" ht="45">
      <c r="A32" s="211" t="s">
        <v>405</v>
      </c>
      <c r="B32" s="208" t="s">
        <v>426</v>
      </c>
      <c r="C32" s="185" t="s">
        <v>425</v>
      </c>
      <c r="D32" s="185">
        <v>23</v>
      </c>
      <c r="E32" s="185"/>
      <c r="F32" s="184"/>
    </row>
    <row r="33" spans="1:6" ht="120" customHeight="1">
      <c r="A33" s="211" t="s">
        <v>407</v>
      </c>
      <c r="B33" s="206" t="s">
        <v>427</v>
      </c>
      <c r="C33" s="185" t="s">
        <v>425</v>
      </c>
      <c r="D33" s="185">
        <v>30</v>
      </c>
      <c r="E33" s="185"/>
      <c r="F33" s="184"/>
    </row>
    <row r="34" spans="1:6" ht="45">
      <c r="A34" s="211" t="s">
        <v>409</v>
      </c>
      <c r="B34" s="208" t="s">
        <v>428</v>
      </c>
      <c r="C34" s="185" t="s">
        <v>425</v>
      </c>
      <c r="D34" s="185">
        <v>20</v>
      </c>
      <c r="E34" s="185"/>
      <c r="F34" s="184"/>
    </row>
    <row r="35" spans="1:6" ht="60">
      <c r="A35" s="211" t="s">
        <v>429</v>
      </c>
      <c r="B35" s="208" t="s">
        <v>430</v>
      </c>
      <c r="C35" s="185" t="s">
        <v>425</v>
      </c>
      <c r="D35" s="185">
        <v>30</v>
      </c>
      <c r="E35" s="185"/>
      <c r="F35" s="184"/>
    </row>
    <row r="36" spans="1:6" ht="75">
      <c r="A36" s="211" t="s">
        <v>431</v>
      </c>
      <c r="B36" s="208" t="s">
        <v>432</v>
      </c>
      <c r="C36" s="185" t="s">
        <v>425</v>
      </c>
      <c r="D36" s="185">
        <v>50</v>
      </c>
      <c r="E36" s="185"/>
      <c r="F36" s="184"/>
    </row>
    <row r="37" spans="1:6" ht="45">
      <c r="A37" s="205" t="s">
        <v>433</v>
      </c>
      <c r="B37" s="208" t="s">
        <v>434</v>
      </c>
      <c r="C37" s="185" t="s">
        <v>425</v>
      </c>
      <c r="D37" s="185">
        <v>5</v>
      </c>
      <c r="E37" s="185"/>
      <c r="F37" s="184"/>
    </row>
    <row r="38" spans="1:6">
      <c r="A38" s="211"/>
      <c r="B38" s="208"/>
      <c r="C38" s="185"/>
      <c r="D38" s="185"/>
      <c r="E38" s="185"/>
      <c r="F38" s="184"/>
    </row>
    <row r="39" spans="1:6">
      <c r="A39" s="211">
        <v>7</v>
      </c>
      <c r="B39" s="209" t="s">
        <v>435</v>
      </c>
      <c r="C39" s="185"/>
      <c r="D39" s="185"/>
      <c r="E39" s="212"/>
      <c r="F39" s="184"/>
    </row>
    <row r="40" spans="1:6">
      <c r="A40" s="211"/>
      <c r="B40" s="208"/>
      <c r="C40" s="185"/>
      <c r="D40" s="185"/>
      <c r="E40" s="185"/>
      <c r="F40" s="184"/>
    </row>
    <row r="41" spans="1:6" ht="28.5">
      <c r="A41" s="211" t="s">
        <v>160</v>
      </c>
      <c r="B41" s="209" t="s">
        <v>436</v>
      </c>
      <c r="C41" s="185" t="s">
        <v>9</v>
      </c>
      <c r="D41" s="185">
        <v>5</v>
      </c>
      <c r="E41" s="185"/>
      <c r="F41" s="184"/>
    </row>
    <row r="42" spans="1:6">
      <c r="A42" s="211" t="s">
        <v>163</v>
      </c>
      <c r="B42" s="209" t="s">
        <v>437</v>
      </c>
      <c r="C42" s="185" t="s">
        <v>9</v>
      </c>
      <c r="D42" s="185">
        <v>5</v>
      </c>
      <c r="E42" s="185"/>
      <c r="F42" s="184"/>
    </row>
    <row r="43" spans="1:6">
      <c r="A43" s="211"/>
      <c r="B43" s="209"/>
      <c r="C43" s="185"/>
      <c r="D43" s="185"/>
      <c r="E43" s="185"/>
      <c r="F43" s="184"/>
    </row>
    <row r="44" spans="1:6">
      <c r="A44" s="211">
        <v>8</v>
      </c>
      <c r="B44" s="209" t="s">
        <v>438</v>
      </c>
      <c r="C44" s="185"/>
      <c r="D44" s="185"/>
      <c r="E44" s="185"/>
      <c r="F44" s="184"/>
    </row>
    <row r="45" spans="1:6" ht="45">
      <c r="A45" s="211" t="s">
        <v>403</v>
      </c>
      <c r="B45" s="204" t="s">
        <v>439</v>
      </c>
      <c r="C45" s="185" t="s">
        <v>9</v>
      </c>
      <c r="D45" s="185">
        <v>2</v>
      </c>
      <c r="E45" s="185"/>
      <c r="F45" s="184"/>
    </row>
    <row r="46" spans="1:6" ht="45">
      <c r="A46" s="211" t="s">
        <v>405</v>
      </c>
      <c r="B46" s="204" t="s">
        <v>440</v>
      </c>
      <c r="C46" s="185" t="s">
        <v>425</v>
      </c>
      <c r="D46" s="185">
        <v>80</v>
      </c>
      <c r="E46" s="185"/>
      <c r="F46" s="184"/>
    </row>
    <row r="47" spans="1:6">
      <c r="A47" s="211"/>
      <c r="B47" s="204"/>
      <c r="C47" s="185"/>
      <c r="D47" s="185"/>
      <c r="E47" s="185"/>
      <c r="F47" s="184"/>
    </row>
    <row r="48" spans="1:6">
      <c r="A48" s="211">
        <v>9</v>
      </c>
      <c r="B48" s="209" t="s">
        <v>441</v>
      </c>
      <c r="C48" s="185" t="s">
        <v>9</v>
      </c>
      <c r="D48" s="185">
        <v>8</v>
      </c>
      <c r="E48" s="185"/>
      <c r="F48" s="184"/>
    </row>
    <row r="49" spans="1:6" ht="120">
      <c r="A49" s="211"/>
      <c r="B49" s="208" t="s">
        <v>442</v>
      </c>
      <c r="C49" s="185"/>
      <c r="D49" s="185"/>
      <c r="E49" s="185"/>
      <c r="F49" s="184"/>
    </row>
    <row r="50" spans="1:6">
      <c r="A50" s="211">
        <v>10</v>
      </c>
      <c r="B50" s="209" t="s">
        <v>443</v>
      </c>
      <c r="C50" s="185"/>
      <c r="D50" s="185"/>
      <c r="E50" s="185"/>
      <c r="F50" s="184"/>
    </row>
    <row r="51" spans="1:6" ht="164.25">
      <c r="A51" s="211"/>
      <c r="B51" s="203" t="s">
        <v>444</v>
      </c>
      <c r="C51" s="185"/>
      <c r="D51" s="185"/>
      <c r="E51" s="185"/>
      <c r="F51" s="184"/>
    </row>
    <row r="52" spans="1:6">
      <c r="A52" s="211"/>
      <c r="B52" s="203" t="s">
        <v>445</v>
      </c>
      <c r="C52" s="185"/>
      <c r="D52" s="185"/>
      <c r="E52" s="185"/>
      <c r="F52" s="184"/>
    </row>
    <row r="53" spans="1:6" ht="45">
      <c r="A53" s="211"/>
      <c r="B53" s="203" t="s">
        <v>446</v>
      </c>
      <c r="C53" s="185"/>
      <c r="D53" s="185"/>
      <c r="E53" s="185"/>
      <c r="F53" s="184"/>
    </row>
    <row r="54" spans="1:6">
      <c r="A54" s="211" t="s">
        <v>160</v>
      </c>
      <c r="B54" s="202" t="s">
        <v>474</v>
      </c>
      <c r="C54" s="185" t="s">
        <v>9</v>
      </c>
      <c r="D54" s="185">
        <v>8</v>
      </c>
      <c r="E54" s="185"/>
      <c r="F54" s="184"/>
    </row>
    <row r="55" spans="1:6">
      <c r="A55" s="211" t="s">
        <v>163</v>
      </c>
      <c r="B55" s="202" t="s">
        <v>448</v>
      </c>
      <c r="C55" s="185" t="s">
        <v>9</v>
      </c>
      <c r="D55" s="185">
        <v>5</v>
      </c>
      <c r="E55" s="185"/>
      <c r="F55" s="184"/>
    </row>
    <row r="56" spans="1:6">
      <c r="A56" s="211" t="s">
        <v>416</v>
      </c>
      <c r="B56" s="202" t="s">
        <v>447</v>
      </c>
      <c r="C56" s="185" t="s">
        <v>9</v>
      </c>
      <c r="D56" s="185">
        <v>14</v>
      </c>
      <c r="E56" s="185"/>
      <c r="F56" s="184"/>
    </row>
    <row r="57" spans="1:6">
      <c r="A57" s="211"/>
      <c r="B57" s="208"/>
      <c r="C57" s="185"/>
      <c r="D57" s="185"/>
      <c r="E57" s="185"/>
      <c r="F57" s="184"/>
    </row>
    <row r="58" spans="1:6">
      <c r="A58" s="211">
        <v>11</v>
      </c>
      <c r="B58" s="209" t="s">
        <v>449</v>
      </c>
      <c r="C58" s="185"/>
      <c r="D58" s="185"/>
      <c r="E58" s="185"/>
      <c r="F58" s="184"/>
    </row>
    <row r="59" spans="1:6" ht="105">
      <c r="A59" s="211"/>
      <c r="B59" s="208" t="s">
        <v>450</v>
      </c>
      <c r="C59" s="185"/>
      <c r="D59" s="185"/>
      <c r="E59" s="185"/>
      <c r="F59" s="184"/>
    </row>
    <row r="60" spans="1:6">
      <c r="A60" s="211" t="s">
        <v>403</v>
      </c>
      <c r="B60" s="201" t="s">
        <v>451</v>
      </c>
      <c r="C60" s="185" t="s">
        <v>9</v>
      </c>
      <c r="D60" s="185">
        <v>18</v>
      </c>
      <c r="E60" s="185"/>
      <c r="F60" s="184"/>
    </row>
    <row r="61" spans="1:6" ht="45">
      <c r="A61" s="211" t="s">
        <v>405</v>
      </c>
      <c r="B61" s="201" t="s">
        <v>452</v>
      </c>
      <c r="C61" s="185" t="s">
        <v>9</v>
      </c>
      <c r="D61" s="185">
        <v>10</v>
      </c>
      <c r="E61" s="185"/>
      <c r="F61" s="184"/>
    </row>
    <row r="62" spans="1:6" ht="60">
      <c r="A62" s="211" t="s">
        <v>416</v>
      </c>
      <c r="B62" s="201" t="s">
        <v>453</v>
      </c>
      <c r="C62" s="185" t="s">
        <v>9</v>
      </c>
      <c r="D62" s="185">
        <v>7</v>
      </c>
      <c r="E62" s="185"/>
      <c r="F62" s="184"/>
    </row>
    <row r="63" spans="1:6">
      <c r="A63" s="211"/>
      <c r="B63" s="208"/>
      <c r="C63" s="185"/>
      <c r="D63" s="185"/>
      <c r="E63" s="185"/>
      <c r="F63" s="184"/>
    </row>
    <row r="64" spans="1:6" ht="30">
      <c r="A64" s="211" t="s">
        <v>409</v>
      </c>
      <c r="B64" s="208" t="s">
        <v>454</v>
      </c>
      <c r="C64" s="185" t="s">
        <v>9</v>
      </c>
      <c r="D64" s="185">
        <v>2</v>
      </c>
      <c r="E64" s="185"/>
      <c r="F64" s="184"/>
    </row>
    <row r="65" spans="1:6">
      <c r="A65" s="211" t="s">
        <v>429</v>
      </c>
      <c r="B65" s="208" t="s">
        <v>455</v>
      </c>
      <c r="C65" s="185" t="s">
        <v>9</v>
      </c>
      <c r="D65" s="185">
        <v>6</v>
      </c>
      <c r="E65" s="185"/>
      <c r="F65" s="184"/>
    </row>
    <row r="66" spans="1:6">
      <c r="A66" s="211" t="s">
        <v>411</v>
      </c>
      <c r="B66" s="208" t="s">
        <v>456</v>
      </c>
      <c r="C66" s="185" t="s">
        <v>9</v>
      </c>
      <c r="D66" s="185">
        <v>3</v>
      </c>
      <c r="E66" s="185"/>
      <c r="F66" s="184"/>
    </row>
    <row r="67" spans="1:6">
      <c r="A67" s="211" t="s">
        <v>433</v>
      </c>
      <c r="B67" s="208" t="s">
        <v>457</v>
      </c>
      <c r="C67" s="185" t="s">
        <v>9</v>
      </c>
      <c r="D67" s="185">
        <v>1</v>
      </c>
      <c r="E67" s="185"/>
      <c r="F67" s="184"/>
    </row>
    <row r="68" spans="1:6">
      <c r="A68" s="211"/>
      <c r="B68" s="208"/>
      <c r="C68" s="185"/>
      <c r="D68" s="185"/>
      <c r="E68" s="185"/>
      <c r="F68" s="184"/>
    </row>
    <row r="69" spans="1:6">
      <c r="A69" s="211">
        <v>12</v>
      </c>
      <c r="B69" s="209" t="s">
        <v>458</v>
      </c>
      <c r="C69" s="185"/>
      <c r="D69" s="185"/>
      <c r="E69" s="185"/>
      <c r="F69" s="184"/>
    </row>
    <row r="70" spans="1:6" ht="90">
      <c r="A70" s="211"/>
      <c r="B70" s="200" t="s">
        <v>459</v>
      </c>
      <c r="C70" s="185"/>
      <c r="D70" s="185"/>
      <c r="E70" s="185"/>
      <c r="F70" s="184"/>
    </row>
    <row r="71" spans="1:6" ht="30">
      <c r="A71" s="211" t="s">
        <v>403</v>
      </c>
      <c r="B71" s="206" t="s">
        <v>460</v>
      </c>
      <c r="C71" s="185" t="s">
        <v>9</v>
      </c>
      <c r="D71" s="185">
        <v>16</v>
      </c>
      <c r="E71" s="185"/>
      <c r="F71" s="184"/>
    </row>
    <row r="72" spans="1:6" ht="30">
      <c r="A72" s="211" t="s">
        <v>405</v>
      </c>
      <c r="B72" s="199" t="s">
        <v>461</v>
      </c>
      <c r="C72" s="185" t="s">
        <v>9</v>
      </c>
      <c r="D72" s="185">
        <v>9</v>
      </c>
      <c r="E72" s="185"/>
      <c r="F72" s="184"/>
    </row>
    <row r="73" spans="1:6" ht="45">
      <c r="A73" s="211" t="s">
        <v>407</v>
      </c>
      <c r="B73" s="198" t="s">
        <v>462</v>
      </c>
      <c r="C73" s="185" t="s">
        <v>9</v>
      </c>
      <c r="D73" s="185">
        <v>28</v>
      </c>
      <c r="E73" s="185"/>
      <c r="F73" s="184"/>
    </row>
    <row r="74" spans="1:6" ht="45">
      <c r="A74" s="211" t="s">
        <v>409</v>
      </c>
      <c r="B74" s="197" t="s">
        <v>463</v>
      </c>
      <c r="C74" s="185" t="s">
        <v>464</v>
      </c>
      <c r="D74" s="185">
        <v>45</v>
      </c>
      <c r="E74" s="185"/>
      <c r="F74" s="184"/>
    </row>
    <row r="75" spans="1:6" ht="44.25">
      <c r="A75" s="211" t="s">
        <v>465</v>
      </c>
      <c r="B75" s="200" t="s">
        <v>466</v>
      </c>
      <c r="C75" s="185" t="s">
        <v>9</v>
      </c>
      <c r="D75" s="185">
        <v>6</v>
      </c>
      <c r="E75" s="185"/>
      <c r="F75" s="184"/>
    </row>
    <row r="76" spans="1:6" ht="45">
      <c r="A76" s="211" t="s">
        <v>431</v>
      </c>
      <c r="B76" s="208" t="s">
        <v>467</v>
      </c>
      <c r="C76" s="185" t="s">
        <v>9</v>
      </c>
      <c r="D76" s="185">
        <v>2</v>
      </c>
      <c r="E76" s="185"/>
      <c r="F76" s="184"/>
    </row>
    <row r="77" spans="1:6" ht="60">
      <c r="A77" s="211" t="s">
        <v>433</v>
      </c>
      <c r="B77" s="208" t="s">
        <v>468</v>
      </c>
      <c r="C77" s="185" t="s">
        <v>9</v>
      </c>
      <c r="D77" s="185">
        <v>3</v>
      </c>
      <c r="E77" s="185"/>
      <c r="F77" s="184"/>
    </row>
    <row r="78" spans="1:6">
      <c r="A78" s="211" t="s">
        <v>469</v>
      </c>
      <c r="B78" s="208" t="s">
        <v>470</v>
      </c>
      <c r="C78" s="185" t="s">
        <v>18</v>
      </c>
      <c r="D78" s="185">
        <v>1</v>
      </c>
      <c r="E78" s="185"/>
      <c r="F78" s="184"/>
    </row>
    <row r="79" spans="1:6" ht="15.75" thickBot="1">
      <c r="A79" s="211"/>
      <c r="B79" s="208"/>
      <c r="C79" s="185"/>
      <c r="D79" s="185"/>
      <c r="E79" s="185"/>
      <c r="F79" s="184"/>
    </row>
    <row r="80" spans="1:6" ht="15.75" thickBot="1">
      <c r="A80" s="196"/>
      <c r="B80" s="195" t="s">
        <v>471</v>
      </c>
      <c r="C80" s="182"/>
      <c r="D80" s="182"/>
      <c r="E80" s="182"/>
      <c r="F80" s="181"/>
    </row>
  </sheetData>
  <mergeCells count="5">
    <mergeCell ref="A1:F1"/>
    <mergeCell ref="A2:F2"/>
    <mergeCell ref="A3:F3"/>
    <mergeCell ref="A4:F4"/>
    <mergeCell ref="A5:F5"/>
  </mergeCells>
  <pageMargins left="0.39370078740157483" right="0.39370078740157483" top="0.3543307086614173" bottom="0.15748031496062992" header="0.31496062992125984" footer="0.31496062992125984"/>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BC9E7-547D-4EC2-AAAD-24FF0D237919}">
  <dimension ref="A1:F292"/>
  <sheetViews>
    <sheetView topLeftCell="A17" workbookViewId="0">
      <selection activeCell="E9" sqref="E9"/>
    </sheetView>
  </sheetViews>
  <sheetFormatPr defaultColWidth="9.140625" defaultRowHeight="12.75"/>
  <cols>
    <col min="1" max="1" width="7" style="161" customWidth="1"/>
    <col min="2" max="2" width="55.85546875" style="180" customWidth="1"/>
    <col min="3" max="3" width="9.7109375" style="180" customWidth="1"/>
    <col min="4" max="5" width="9.85546875" style="180" customWidth="1"/>
    <col min="6" max="6" width="12.28515625" style="160" customWidth="1"/>
    <col min="7" max="16384" width="9.140625" style="180"/>
  </cols>
  <sheetData>
    <row r="1" spans="1:6" ht="13.5" thickBot="1">
      <c r="A1" s="350" t="s">
        <v>472</v>
      </c>
      <c r="B1" s="351"/>
      <c r="C1" s="351"/>
      <c r="D1" s="351"/>
      <c r="E1" s="351"/>
      <c r="F1" s="352"/>
    </row>
    <row r="2" spans="1:6" ht="13.5" thickBot="1">
      <c r="A2" s="353"/>
      <c r="B2" s="354"/>
      <c r="C2" s="354"/>
      <c r="D2" s="354"/>
      <c r="E2" s="354"/>
      <c r="F2" s="355"/>
    </row>
    <row r="3" spans="1:6" ht="13.5" thickBot="1">
      <c r="A3" s="350" t="s">
        <v>486</v>
      </c>
      <c r="B3" s="351"/>
      <c r="C3" s="351"/>
      <c r="D3" s="351"/>
      <c r="E3" s="351"/>
      <c r="F3" s="352"/>
    </row>
    <row r="4" spans="1:6" ht="13.5" thickBot="1">
      <c r="A4" s="353"/>
      <c r="B4" s="354"/>
      <c r="C4" s="354"/>
      <c r="D4" s="354"/>
      <c r="E4" s="354"/>
      <c r="F4" s="355"/>
    </row>
    <row r="5" spans="1:6" ht="13.5" thickBot="1">
      <c r="A5" s="356" t="s">
        <v>391</v>
      </c>
      <c r="B5" s="357"/>
      <c r="C5" s="357"/>
      <c r="D5" s="357"/>
      <c r="E5" s="357"/>
      <c r="F5" s="358"/>
    </row>
    <row r="6" spans="1:6">
      <c r="A6" s="249" t="s">
        <v>487</v>
      </c>
      <c r="B6" s="247" t="s">
        <v>488</v>
      </c>
      <c r="C6" s="246" t="s">
        <v>1</v>
      </c>
      <c r="D6" s="246" t="s">
        <v>394</v>
      </c>
      <c r="E6" s="179" t="s">
        <v>489</v>
      </c>
      <c r="F6" s="178" t="s">
        <v>490</v>
      </c>
    </row>
    <row r="7" spans="1:6">
      <c r="A7" s="249"/>
      <c r="B7" s="247"/>
      <c r="C7" s="246"/>
      <c r="D7" s="246"/>
      <c r="E7" s="179"/>
      <c r="F7" s="178"/>
    </row>
    <row r="8" spans="1:6">
      <c r="A8" s="249"/>
      <c r="B8" s="177" t="s">
        <v>491</v>
      </c>
      <c r="C8" s="176"/>
      <c r="D8" s="179"/>
      <c r="E8" s="242"/>
      <c r="F8" s="175"/>
    </row>
    <row r="9" spans="1:6" ht="114.75">
      <c r="A9" s="249">
        <v>1</v>
      </c>
      <c r="B9" s="174" t="s">
        <v>492</v>
      </c>
      <c r="C9" s="176" t="s">
        <v>493</v>
      </c>
      <c r="D9" s="176">
        <v>6</v>
      </c>
      <c r="E9" s="242"/>
      <c r="F9" s="175"/>
    </row>
    <row r="10" spans="1:6">
      <c r="A10" s="249"/>
      <c r="B10" s="174"/>
      <c r="C10" s="176"/>
      <c r="D10" s="176"/>
      <c r="E10" s="242"/>
      <c r="F10" s="175"/>
    </row>
    <row r="11" spans="1:6" ht="63.75">
      <c r="A11" s="249">
        <v>2</v>
      </c>
      <c r="B11" s="174" t="s">
        <v>494</v>
      </c>
      <c r="C11" s="176"/>
      <c r="D11" s="176"/>
      <c r="E11" s="242"/>
      <c r="F11" s="175"/>
    </row>
    <row r="12" spans="1:6">
      <c r="A12" s="249"/>
      <c r="B12" s="174"/>
      <c r="C12" s="176"/>
      <c r="D12" s="176"/>
      <c r="E12" s="242"/>
      <c r="F12" s="175"/>
    </row>
    <row r="13" spans="1:6" ht="25.5">
      <c r="A13" s="249" t="s">
        <v>495</v>
      </c>
      <c r="B13" s="174" t="s">
        <v>496</v>
      </c>
      <c r="C13" s="176" t="s">
        <v>497</v>
      </c>
      <c r="D13" s="176">
        <v>20</v>
      </c>
      <c r="E13" s="242"/>
      <c r="F13" s="175"/>
    </row>
    <row r="14" spans="1:6">
      <c r="A14" s="249"/>
      <c r="B14" s="174"/>
      <c r="C14" s="176"/>
      <c r="D14" s="176"/>
      <c r="E14" s="242"/>
      <c r="F14" s="175"/>
    </row>
    <row r="15" spans="1:6">
      <c r="A15" s="249" t="s">
        <v>498</v>
      </c>
      <c r="B15" s="174" t="s">
        <v>499</v>
      </c>
      <c r="C15" s="176" t="s">
        <v>493</v>
      </c>
      <c r="D15" s="176">
        <v>1</v>
      </c>
      <c r="E15" s="242"/>
      <c r="F15" s="175"/>
    </row>
    <row r="16" spans="1:6">
      <c r="A16" s="248"/>
      <c r="B16" s="240"/>
      <c r="C16" s="241"/>
      <c r="D16" s="241"/>
      <c r="E16" s="242"/>
      <c r="F16" s="175"/>
    </row>
    <row r="17" spans="1:6">
      <c r="A17" s="248"/>
      <c r="B17" s="245" t="s">
        <v>500</v>
      </c>
      <c r="C17" s="241"/>
      <c r="D17" s="246"/>
      <c r="E17" s="176"/>
      <c r="F17" s="175"/>
    </row>
    <row r="18" spans="1:6" ht="38.25">
      <c r="A18" s="248">
        <v>1</v>
      </c>
      <c r="B18" s="240" t="s">
        <v>501</v>
      </c>
      <c r="C18" s="241" t="s">
        <v>497</v>
      </c>
      <c r="D18" s="241">
        <v>25</v>
      </c>
      <c r="E18" s="176"/>
      <c r="F18" s="175"/>
    </row>
    <row r="19" spans="1:6">
      <c r="A19" s="248"/>
      <c r="B19" s="240"/>
      <c r="C19" s="241"/>
      <c r="D19" s="241"/>
      <c r="E19" s="176"/>
      <c r="F19" s="175"/>
    </row>
    <row r="20" spans="1:6" ht="106.5" customHeight="1">
      <c r="A20" s="249">
        <v>2</v>
      </c>
      <c r="B20" s="174" t="s">
        <v>502</v>
      </c>
      <c r="C20" s="176" t="s">
        <v>493</v>
      </c>
      <c r="D20" s="176">
        <v>14</v>
      </c>
      <c r="E20" s="176"/>
      <c r="F20" s="175"/>
    </row>
    <row r="21" spans="1:6">
      <c r="A21" s="249"/>
      <c r="B21" s="174"/>
      <c r="C21" s="176"/>
      <c r="D21" s="176"/>
      <c r="E21" s="176"/>
      <c r="F21" s="175"/>
    </row>
    <row r="22" spans="1:6">
      <c r="A22" s="173">
        <v>3</v>
      </c>
      <c r="B22" s="136" t="s">
        <v>503</v>
      </c>
      <c r="C22" s="176" t="s">
        <v>9</v>
      </c>
      <c r="D22" s="242">
        <v>14</v>
      </c>
      <c r="E22" s="176"/>
      <c r="F22" s="175"/>
    </row>
    <row r="23" spans="1:6">
      <c r="A23" s="173"/>
      <c r="B23" s="136"/>
      <c r="C23" s="176"/>
      <c r="D23" s="242"/>
      <c r="E23" s="176"/>
      <c r="F23" s="175"/>
    </row>
    <row r="24" spans="1:6">
      <c r="A24" s="173">
        <v>4</v>
      </c>
      <c r="B24" s="136" t="s">
        <v>504</v>
      </c>
      <c r="C24" s="176" t="s">
        <v>9</v>
      </c>
      <c r="D24" s="242">
        <v>14</v>
      </c>
      <c r="E24" s="176"/>
      <c r="F24" s="175"/>
    </row>
    <row r="25" spans="1:6">
      <c r="A25" s="173"/>
      <c r="B25" s="136"/>
      <c r="C25" s="176"/>
      <c r="D25" s="242"/>
      <c r="E25" s="176"/>
      <c r="F25" s="175"/>
    </row>
    <row r="26" spans="1:6">
      <c r="A26" s="173">
        <v>5</v>
      </c>
      <c r="B26" s="136" t="s">
        <v>505</v>
      </c>
      <c r="C26" s="176" t="s">
        <v>9</v>
      </c>
      <c r="D26" s="242">
        <v>1</v>
      </c>
      <c r="E26" s="176"/>
      <c r="F26" s="175"/>
    </row>
    <row r="27" spans="1:6">
      <c r="A27" s="173"/>
      <c r="B27" s="136"/>
      <c r="C27" s="176"/>
      <c r="D27" s="242"/>
      <c r="E27" s="176"/>
      <c r="F27" s="175"/>
    </row>
    <row r="28" spans="1:6">
      <c r="A28" s="173">
        <v>6</v>
      </c>
      <c r="B28" s="172" t="s">
        <v>506</v>
      </c>
      <c r="C28" s="176" t="s">
        <v>9</v>
      </c>
      <c r="D28" s="242">
        <v>1</v>
      </c>
      <c r="E28" s="176"/>
      <c r="F28" s="175"/>
    </row>
    <row r="29" spans="1:6">
      <c r="A29" s="173"/>
      <c r="B29" s="172"/>
      <c r="C29" s="176"/>
      <c r="D29" s="242"/>
      <c r="E29" s="176"/>
      <c r="F29" s="175"/>
    </row>
    <row r="30" spans="1:6">
      <c r="A30" s="173">
        <v>7</v>
      </c>
      <c r="B30" s="172" t="s">
        <v>507</v>
      </c>
      <c r="C30" s="176" t="s">
        <v>18</v>
      </c>
      <c r="D30" s="242">
        <v>1</v>
      </c>
      <c r="E30" s="176"/>
      <c r="F30" s="175"/>
    </row>
    <row r="31" spans="1:6" ht="13.5" thickBot="1">
      <c r="A31" s="171"/>
      <c r="B31" s="244"/>
      <c r="C31" s="241"/>
      <c r="D31" s="170"/>
      <c r="E31" s="241"/>
      <c r="F31" s="169"/>
    </row>
    <row r="32" spans="1:6" ht="13.5" thickBot="1">
      <c r="A32" s="168"/>
      <c r="B32" s="167" t="s">
        <v>508</v>
      </c>
      <c r="C32" s="166"/>
      <c r="D32" s="166"/>
      <c r="E32" s="166"/>
      <c r="F32" s="243"/>
    </row>
    <row r="33" spans="1:6">
      <c r="A33" s="165"/>
      <c r="B33" s="164"/>
      <c r="C33" s="164"/>
      <c r="D33" s="163"/>
      <c r="E33" s="163"/>
      <c r="F33" s="162"/>
    </row>
    <row r="34" spans="1:6">
      <c r="A34" s="165"/>
      <c r="B34" s="164"/>
      <c r="C34" s="164"/>
      <c r="D34" s="163"/>
      <c r="E34" s="163"/>
      <c r="F34" s="162"/>
    </row>
    <row r="35" spans="1:6">
      <c r="A35" s="165"/>
      <c r="B35" s="164"/>
      <c r="C35" s="164"/>
      <c r="D35" s="163"/>
      <c r="E35" s="163"/>
      <c r="F35" s="162"/>
    </row>
    <row r="36" spans="1:6">
      <c r="A36" s="165"/>
      <c r="B36" s="164"/>
      <c r="C36" s="164"/>
      <c r="D36" s="163"/>
      <c r="E36" s="163"/>
      <c r="F36" s="162"/>
    </row>
    <row r="37" spans="1:6">
      <c r="A37" s="165"/>
      <c r="B37" s="164"/>
      <c r="C37" s="164"/>
      <c r="D37" s="163"/>
      <c r="E37" s="163"/>
      <c r="F37" s="162"/>
    </row>
    <row r="38" spans="1:6">
      <c r="A38" s="165"/>
      <c r="B38" s="164"/>
      <c r="C38" s="164"/>
      <c r="D38" s="163"/>
      <c r="E38" s="163"/>
      <c r="F38" s="162"/>
    </row>
    <row r="39" spans="1:6">
      <c r="A39" s="165"/>
      <c r="B39" s="164"/>
      <c r="C39" s="164"/>
      <c r="D39" s="163"/>
      <c r="E39" s="163"/>
      <c r="F39" s="162"/>
    </row>
    <row r="40" spans="1:6">
      <c r="A40" s="165"/>
      <c r="B40" s="164"/>
      <c r="C40" s="164"/>
      <c r="D40" s="163"/>
      <c r="E40" s="163"/>
      <c r="F40" s="162"/>
    </row>
    <row r="41" spans="1:6">
      <c r="A41" s="165"/>
      <c r="B41" s="164"/>
      <c r="C41" s="164"/>
      <c r="D41" s="163"/>
      <c r="E41" s="163"/>
      <c r="F41" s="162"/>
    </row>
    <row r="42" spans="1:6">
      <c r="A42" s="165"/>
      <c r="B42" s="164"/>
      <c r="C42" s="164"/>
      <c r="D42" s="163"/>
      <c r="E42" s="163"/>
      <c r="F42" s="162"/>
    </row>
    <row r="43" spans="1:6">
      <c r="A43" s="165"/>
      <c r="B43" s="164"/>
      <c r="C43" s="164"/>
      <c r="D43" s="163"/>
      <c r="E43" s="163"/>
      <c r="F43" s="162"/>
    </row>
    <row r="44" spans="1:6">
      <c r="A44" s="165"/>
      <c r="B44" s="164"/>
      <c r="C44" s="164"/>
      <c r="D44" s="163"/>
      <c r="E44" s="163"/>
      <c r="F44" s="162"/>
    </row>
    <row r="45" spans="1:6">
      <c r="A45" s="165"/>
      <c r="B45" s="164"/>
      <c r="C45" s="164"/>
      <c r="D45" s="163"/>
      <c r="E45" s="163"/>
      <c r="F45" s="162"/>
    </row>
    <row r="46" spans="1:6">
      <c r="A46" s="165"/>
      <c r="B46" s="164"/>
      <c r="C46" s="164"/>
      <c r="D46" s="163"/>
      <c r="E46" s="163"/>
      <c r="F46" s="162"/>
    </row>
    <row r="47" spans="1:6">
      <c r="A47" s="165"/>
      <c r="B47" s="164"/>
      <c r="C47" s="164"/>
      <c r="D47" s="163"/>
      <c r="E47" s="163"/>
      <c r="F47" s="162"/>
    </row>
    <row r="48" spans="1:6">
      <c r="A48" s="165"/>
      <c r="B48" s="164"/>
      <c r="C48" s="164"/>
      <c r="D48" s="163"/>
      <c r="E48" s="163"/>
      <c r="F48" s="162"/>
    </row>
    <row r="49" spans="1:6">
      <c r="A49" s="165"/>
      <c r="B49" s="164"/>
      <c r="C49" s="164"/>
      <c r="D49" s="163"/>
      <c r="E49" s="163"/>
      <c r="F49" s="162"/>
    </row>
    <row r="50" spans="1:6">
      <c r="A50" s="165"/>
      <c r="B50" s="164"/>
      <c r="C50" s="164"/>
      <c r="D50" s="163"/>
      <c r="E50" s="163"/>
      <c r="F50" s="162"/>
    </row>
    <row r="51" spans="1:6">
      <c r="A51" s="165"/>
      <c r="B51" s="164"/>
      <c r="C51" s="164"/>
      <c r="D51" s="163"/>
      <c r="E51" s="163"/>
      <c r="F51" s="162"/>
    </row>
    <row r="52" spans="1:6">
      <c r="A52" s="165"/>
      <c r="B52" s="164"/>
      <c r="C52" s="164"/>
      <c r="D52" s="163"/>
      <c r="E52" s="163"/>
      <c r="F52" s="162"/>
    </row>
    <row r="53" spans="1:6">
      <c r="A53" s="165"/>
      <c r="B53" s="164"/>
      <c r="C53" s="164"/>
      <c r="D53" s="163"/>
      <c r="E53" s="163"/>
      <c r="F53" s="162"/>
    </row>
    <row r="54" spans="1:6">
      <c r="A54" s="165"/>
      <c r="B54" s="164"/>
      <c r="C54" s="164"/>
      <c r="D54" s="163"/>
      <c r="E54" s="163"/>
      <c r="F54" s="162"/>
    </row>
    <row r="55" spans="1:6">
      <c r="A55" s="165"/>
      <c r="B55" s="164"/>
      <c r="C55" s="164"/>
      <c r="D55" s="163"/>
      <c r="E55" s="163"/>
      <c r="F55" s="162"/>
    </row>
    <row r="56" spans="1:6">
      <c r="A56" s="165"/>
      <c r="B56" s="164"/>
      <c r="C56" s="164"/>
      <c r="D56" s="163"/>
      <c r="E56" s="163"/>
      <c r="F56" s="162"/>
    </row>
    <row r="57" spans="1:6">
      <c r="A57" s="165"/>
      <c r="B57" s="164"/>
      <c r="C57" s="164"/>
      <c r="D57" s="163"/>
      <c r="E57" s="163"/>
      <c r="F57" s="162"/>
    </row>
    <row r="58" spans="1:6">
      <c r="A58" s="165"/>
      <c r="B58" s="164"/>
      <c r="C58" s="164"/>
      <c r="D58" s="163"/>
      <c r="E58" s="163"/>
      <c r="F58" s="162"/>
    </row>
    <row r="59" spans="1:6">
      <c r="A59" s="165"/>
      <c r="B59" s="164"/>
      <c r="C59" s="164"/>
      <c r="D59" s="163"/>
      <c r="E59" s="163"/>
      <c r="F59" s="162"/>
    </row>
    <row r="60" spans="1:6">
      <c r="A60" s="165"/>
      <c r="B60" s="164"/>
      <c r="C60" s="164"/>
      <c r="D60" s="163"/>
      <c r="E60" s="163"/>
      <c r="F60" s="162"/>
    </row>
    <row r="61" spans="1:6">
      <c r="A61" s="165"/>
      <c r="B61" s="164"/>
      <c r="C61" s="164"/>
      <c r="D61" s="163"/>
      <c r="E61" s="163"/>
      <c r="F61" s="162"/>
    </row>
    <row r="62" spans="1:6">
      <c r="A62" s="165"/>
      <c r="B62" s="164"/>
      <c r="C62" s="164"/>
      <c r="D62" s="163"/>
      <c r="E62" s="163"/>
      <c r="F62" s="162"/>
    </row>
    <row r="63" spans="1:6">
      <c r="A63" s="165"/>
      <c r="B63" s="164"/>
      <c r="C63" s="164"/>
      <c r="D63" s="163"/>
      <c r="E63" s="163"/>
      <c r="F63" s="162"/>
    </row>
    <row r="64" spans="1:6">
      <c r="A64" s="165"/>
      <c r="B64" s="164"/>
      <c r="C64" s="164"/>
      <c r="D64" s="163"/>
      <c r="E64" s="163"/>
      <c r="F64" s="162"/>
    </row>
    <row r="65" spans="1:6">
      <c r="A65" s="165"/>
      <c r="B65" s="164"/>
      <c r="C65" s="164"/>
      <c r="D65" s="163"/>
      <c r="E65" s="163"/>
      <c r="F65" s="162"/>
    </row>
    <row r="66" spans="1:6">
      <c r="A66" s="165"/>
      <c r="B66" s="164"/>
      <c r="C66" s="164"/>
      <c r="D66" s="163"/>
      <c r="E66" s="163"/>
      <c r="F66" s="162"/>
    </row>
    <row r="67" spans="1:6">
      <c r="A67" s="165"/>
      <c r="B67" s="164"/>
      <c r="C67" s="164"/>
      <c r="D67" s="163"/>
      <c r="E67" s="163"/>
      <c r="F67" s="162"/>
    </row>
    <row r="68" spans="1:6">
      <c r="A68" s="165"/>
      <c r="B68" s="164"/>
      <c r="C68" s="164"/>
      <c r="D68" s="163"/>
      <c r="E68" s="163"/>
      <c r="F68" s="162"/>
    </row>
    <row r="69" spans="1:6">
      <c r="A69" s="165"/>
      <c r="B69" s="164"/>
      <c r="C69" s="164"/>
      <c r="D69" s="163"/>
      <c r="E69" s="163"/>
      <c r="F69" s="162"/>
    </row>
    <row r="70" spans="1:6">
      <c r="A70" s="165"/>
      <c r="B70" s="164"/>
      <c r="C70" s="164"/>
      <c r="D70" s="163"/>
      <c r="E70" s="163"/>
      <c r="F70" s="162"/>
    </row>
    <row r="71" spans="1:6">
      <c r="A71" s="165"/>
      <c r="B71" s="164"/>
      <c r="C71" s="164"/>
      <c r="D71" s="163"/>
      <c r="E71" s="163"/>
      <c r="F71" s="162"/>
    </row>
    <row r="72" spans="1:6">
      <c r="A72" s="165"/>
      <c r="B72" s="164"/>
      <c r="C72" s="164"/>
      <c r="D72" s="163"/>
      <c r="E72" s="163"/>
      <c r="F72" s="162"/>
    </row>
    <row r="73" spans="1:6">
      <c r="A73" s="165"/>
      <c r="B73" s="164"/>
      <c r="C73" s="164"/>
      <c r="D73" s="163"/>
      <c r="E73" s="163"/>
      <c r="F73" s="162"/>
    </row>
    <row r="74" spans="1:6">
      <c r="A74" s="165"/>
      <c r="B74" s="164"/>
      <c r="C74" s="164"/>
      <c r="D74" s="163"/>
      <c r="E74" s="163"/>
      <c r="F74" s="162"/>
    </row>
    <row r="75" spans="1:6">
      <c r="A75" s="165"/>
      <c r="B75" s="164"/>
      <c r="C75" s="164"/>
      <c r="D75" s="163"/>
      <c r="E75" s="163"/>
      <c r="F75" s="162"/>
    </row>
    <row r="76" spans="1:6">
      <c r="A76" s="165"/>
      <c r="B76" s="164"/>
      <c r="C76" s="164"/>
      <c r="D76" s="163"/>
      <c r="E76" s="163"/>
      <c r="F76" s="162"/>
    </row>
    <row r="77" spans="1:6">
      <c r="A77" s="165"/>
      <c r="B77" s="164"/>
      <c r="C77" s="164"/>
      <c r="D77" s="163"/>
      <c r="E77" s="163"/>
      <c r="F77" s="162"/>
    </row>
    <row r="78" spans="1:6">
      <c r="A78" s="165"/>
      <c r="B78" s="164"/>
      <c r="C78" s="164"/>
      <c r="D78" s="163"/>
      <c r="E78" s="163"/>
      <c r="F78" s="162"/>
    </row>
    <row r="79" spans="1:6">
      <c r="A79" s="165"/>
      <c r="B79" s="164"/>
      <c r="C79" s="164"/>
      <c r="D79" s="163"/>
      <c r="E79" s="163"/>
      <c r="F79" s="162"/>
    </row>
    <row r="80" spans="1:6">
      <c r="A80" s="165"/>
      <c r="B80" s="164"/>
      <c r="C80" s="164"/>
      <c r="D80" s="163"/>
      <c r="E80" s="163"/>
      <c r="F80" s="162"/>
    </row>
    <row r="81" spans="1:6">
      <c r="A81" s="165"/>
      <c r="B81" s="164"/>
      <c r="C81" s="164"/>
      <c r="D81" s="163"/>
      <c r="E81" s="163"/>
      <c r="F81" s="162"/>
    </row>
    <row r="82" spans="1:6">
      <c r="A82" s="165"/>
      <c r="B82" s="164"/>
      <c r="C82" s="164"/>
      <c r="D82" s="163"/>
      <c r="E82" s="163"/>
      <c r="F82" s="162"/>
    </row>
    <row r="83" spans="1:6">
      <c r="A83" s="165"/>
      <c r="B83" s="164"/>
      <c r="C83" s="164"/>
      <c r="D83" s="163"/>
      <c r="E83" s="163"/>
      <c r="F83" s="162"/>
    </row>
    <row r="84" spans="1:6">
      <c r="A84" s="165"/>
      <c r="B84" s="164"/>
      <c r="C84" s="164"/>
      <c r="D84" s="163"/>
      <c r="E84" s="163"/>
      <c r="F84" s="162"/>
    </row>
    <row r="85" spans="1:6">
      <c r="A85" s="165"/>
      <c r="B85" s="164"/>
      <c r="C85" s="164"/>
      <c r="D85" s="163"/>
      <c r="E85" s="163"/>
      <c r="F85" s="162"/>
    </row>
    <row r="86" spans="1:6">
      <c r="A86" s="165"/>
      <c r="B86" s="164"/>
      <c r="C86" s="164"/>
      <c r="D86" s="163"/>
      <c r="E86" s="163"/>
      <c r="F86" s="162"/>
    </row>
    <row r="87" spans="1:6">
      <c r="A87" s="165"/>
      <c r="B87" s="164"/>
      <c r="C87" s="164"/>
      <c r="D87" s="163"/>
      <c r="E87" s="163"/>
      <c r="F87" s="162"/>
    </row>
    <row r="88" spans="1:6">
      <c r="A88" s="165"/>
      <c r="B88" s="164"/>
      <c r="C88" s="164"/>
      <c r="D88" s="163"/>
      <c r="E88" s="163"/>
      <c r="F88" s="162"/>
    </row>
    <row r="89" spans="1:6">
      <c r="A89" s="165"/>
      <c r="B89" s="164"/>
      <c r="C89" s="164"/>
      <c r="D89" s="163"/>
      <c r="E89" s="163"/>
      <c r="F89" s="162"/>
    </row>
    <row r="90" spans="1:6">
      <c r="A90" s="165"/>
      <c r="B90" s="164"/>
      <c r="C90" s="164"/>
      <c r="D90" s="163"/>
      <c r="E90" s="163"/>
      <c r="F90" s="162"/>
    </row>
    <row r="91" spans="1:6">
      <c r="A91" s="165"/>
      <c r="B91" s="164"/>
      <c r="C91" s="164"/>
      <c r="D91" s="163"/>
      <c r="E91" s="163"/>
      <c r="F91" s="162"/>
    </row>
    <row r="92" spans="1:6">
      <c r="A92" s="165"/>
      <c r="B92" s="164"/>
      <c r="C92" s="164"/>
      <c r="D92" s="163"/>
      <c r="E92" s="163"/>
      <c r="F92" s="162"/>
    </row>
    <row r="93" spans="1:6">
      <c r="A93" s="165"/>
      <c r="B93" s="164"/>
      <c r="C93" s="164"/>
      <c r="D93" s="163"/>
      <c r="E93" s="163"/>
      <c r="F93" s="162"/>
    </row>
    <row r="94" spans="1:6">
      <c r="A94" s="165"/>
      <c r="B94" s="164"/>
      <c r="C94" s="164"/>
      <c r="D94" s="163"/>
      <c r="E94" s="163"/>
      <c r="F94" s="162"/>
    </row>
    <row r="95" spans="1:6">
      <c r="A95" s="165"/>
      <c r="B95" s="164"/>
      <c r="C95" s="164"/>
      <c r="D95" s="163"/>
      <c r="E95" s="163"/>
      <c r="F95" s="162"/>
    </row>
    <row r="96" spans="1:6">
      <c r="A96" s="165"/>
      <c r="B96" s="164"/>
      <c r="C96" s="164"/>
      <c r="D96" s="163"/>
      <c r="E96" s="163"/>
      <c r="F96" s="162"/>
    </row>
    <row r="97" spans="1:6">
      <c r="A97" s="165"/>
      <c r="B97" s="164"/>
      <c r="C97" s="164"/>
      <c r="D97" s="163"/>
      <c r="E97" s="163"/>
      <c r="F97" s="162"/>
    </row>
    <row r="98" spans="1:6">
      <c r="A98" s="165"/>
      <c r="B98" s="164"/>
      <c r="C98" s="164"/>
      <c r="D98" s="163"/>
      <c r="E98" s="163"/>
      <c r="F98" s="162"/>
    </row>
    <row r="99" spans="1:6">
      <c r="A99" s="165"/>
      <c r="B99" s="164"/>
      <c r="C99" s="164"/>
      <c r="D99" s="163"/>
      <c r="E99" s="163"/>
      <c r="F99" s="162"/>
    </row>
    <row r="100" spans="1:6">
      <c r="A100" s="165"/>
      <c r="B100" s="164"/>
      <c r="C100" s="164"/>
      <c r="D100" s="163"/>
      <c r="E100" s="163"/>
      <c r="F100" s="162"/>
    </row>
    <row r="101" spans="1:6">
      <c r="A101" s="165"/>
      <c r="B101" s="164"/>
      <c r="C101" s="164"/>
      <c r="D101" s="163"/>
      <c r="E101" s="163"/>
      <c r="F101" s="162"/>
    </row>
    <row r="102" spans="1:6">
      <c r="A102" s="165"/>
      <c r="B102" s="164"/>
      <c r="C102" s="164"/>
      <c r="D102" s="163"/>
      <c r="E102" s="163"/>
      <c r="F102" s="162"/>
    </row>
    <row r="103" spans="1:6">
      <c r="A103" s="165"/>
      <c r="B103" s="164"/>
      <c r="C103" s="164"/>
      <c r="D103" s="163"/>
      <c r="E103" s="163"/>
      <c r="F103" s="162"/>
    </row>
    <row r="104" spans="1:6">
      <c r="A104" s="165"/>
      <c r="B104" s="164"/>
      <c r="C104" s="164"/>
      <c r="D104" s="163"/>
      <c r="E104" s="163"/>
      <c r="F104" s="162"/>
    </row>
    <row r="105" spans="1:6">
      <c r="A105" s="165"/>
      <c r="B105" s="164"/>
      <c r="C105" s="164"/>
      <c r="D105" s="163"/>
      <c r="E105" s="163"/>
      <c r="F105" s="162"/>
    </row>
    <row r="106" spans="1:6">
      <c r="A106" s="165"/>
      <c r="B106" s="164"/>
      <c r="C106" s="164"/>
      <c r="D106" s="163"/>
      <c r="E106" s="163"/>
      <c r="F106" s="162"/>
    </row>
    <row r="107" spans="1:6">
      <c r="A107" s="165"/>
      <c r="B107" s="164"/>
      <c r="C107" s="164"/>
      <c r="D107" s="163"/>
      <c r="E107" s="163"/>
      <c r="F107" s="162"/>
    </row>
    <row r="108" spans="1:6">
      <c r="A108" s="165"/>
      <c r="B108" s="164"/>
      <c r="C108" s="164"/>
      <c r="D108" s="163"/>
      <c r="E108" s="163"/>
      <c r="F108" s="162"/>
    </row>
    <row r="109" spans="1:6">
      <c r="A109" s="165"/>
      <c r="B109" s="164"/>
      <c r="C109" s="164"/>
      <c r="D109" s="163"/>
      <c r="E109" s="163"/>
      <c r="F109" s="162"/>
    </row>
    <row r="110" spans="1:6">
      <c r="A110" s="165"/>
      <c r="B110" s="164"/>
      <c r="C110" s="164"/>
      <c r="D110" s="163"/>
      <c r="E110" s="163"/>
      <c r="F110" s="162"/>
    </row>
    <row r="111" spans="1:6">
      <c r="A111" s="165"/>
      <c r="B111" s="164"/>
      <c r="C111" s="164"/>
      <c r="D111" s="163"/>
      <c r="E111" s="163"/>
      <c r="F111" s="162"/>
    </row>
    <row r="112" spans="1:6">
      <c r="A112" s="165"/>
      <c r="B112" s="164"/>
      <c r="C112" s="164"/>
      <c r="D112" s="163"/>
      <c r="E112" s="163"/>
      <c r="F112" s="162"/>
    </row>
    <row r="113" spans="1:6">
      <c r="A113" s="165"/>
      <c r="B113" s="164"/>
      <c r="C113" s="164"/>
      <c r="D113" s="163"/>
      <c r="E113" s="163"/>
      <c r="F113" s="162"/>
    </row>
    <row r="114" spans="1:6">
      <c r="A114" s="165"/>
      <c r="B114" s="164"/>
      <c r="C114" s="164"/>
      <c r="D114" s="163"/>
      <c r="E114" s="163"/>
      <c r="F114" s="162"/>
    </row>
    <row r="115" spans="1:6">
      <c r="A115" s="165"/>
      <c r="B115" s="164"/>
      <c r="C115" s="164"/>
      <c r="D115" s="163"/>
      <c r="E115" s="163"/>
      <c r="F115" s="162"/>
    </row>
    <row r="116" spans="1:6">
      <c r="A116" s="165"/>
      <c r="B116" s="164"/>
      <c r="C116" s="164"/>
      <c r="D116" s="163"/>
      <c r="E116" s="163"/>
      <c r="F116" s="162"/>
    </row>
    <row r="117" spans="1:6">
      <c r="A117" s="165"/>
      <c r="B117" s="164"/>
      <c r="C117" s="164"/>
      <c r="D117" s="163"/>
      <c r="E117" s="163"/>
      <c r="F117" s="162"/>
    </row>
    <row r="118" spans="1:6">
      <c r="A118" s="165"/>
      <c r="B118" s="164"/>
      <c r="C118" s="164"/>
      <c r="D118" s="163"/>
      <c r="E118" s="163"/>
      <c r="F118" s="162"/>
    </row>
    <row r="119" spans="1:6">
      <c r="A119" s="165"/>
      <c r="B119" s="164"/>
      <c r="C119" s="164"/>
      <c r="D119" s="163"/>
      <c r="E119" s="163"/>
      <c r="F119" s="162"/>
    </row>
    <row r="120" spans="1:6">
      <c r="A120" s="165"/>
      <c r="B120" s="164"/>
      <c r="C120" s="164"/>
      <c r="D120" s="163"/>
      <c r="E120" s="163"/>
      <c r="F120" s="162"/>
    </row>
    <row r="121" spans="1:6">
      <c r="A121" s="165"/>
      <c r="B121" s="164"/>
      <c r="C121" s="164"/>
      <c r="D121" s="163"/>
      <c r="E121" s="163"/>
      <c r="F121" s="162"/>
    </row>
    <row r="122" spans="1:6">
      <c r="A122" s="165"/>
      <c r="B122" s="164"/>
      <c r="C122" s="164"/>
      <c r="D122" s="163"/>
      <c r="E122" s="163"/>
      <c r="F122" s="162"/>
    </row>
    <row r="123" spans="1:6">
      <c r="A123" s="165"/>
      <c r="B123" s="164"/>
      <c r="C123" s="164"/>
      <c r="D123" s="163"/>
      <c r="E123" s="163"/>
      <c r="F123" s="162"/>
    </row>
    <row r="124" spans="1:6">
      <c r="A124" s="165"/>
      <c r="B124" s="164"/>
      <c r="C124" s="164"/>
      <c r="D124" s="163"/>
      <c r="E124" s="163"/>
      <c r="F124" s="162"/>
    </row>
    <row r="125" spans="1:6">
      <c r="A125" s="165"/>
      <c r="B125" s="164"/>
      <c r="C125" s="164"/>
      <c r="D125" s="163"/>
      <c r="E125" s="163"/>
      <c r="F125" s="162"/>
    </row>
    <row r="126" spans="1:6">
      <c r="A126" s="165"/>
      <c r="B126" s="164"/>
      <c r="C126" s="164"/>
      <c r="D126" s="163"/>
      <c r="E126" s="163"/>
      <c r="F126" s="162"/>
    </row>
    <row r="127" spans="1:6">
      <c r="A127" s="165"/>
      <c r="B127" s="164"/>
      <c r="C127" s="164"/>
      <c r="D127" s="163"/>
      <c r="E127" s="163"/>
      <c r="F127" s="162"/>
    </row>
    <row r="128" spans="1:6">
      <c r="A128" s="165"/>
      <c r="B128" s="164"/>
      <c r="C128" s="164"/>
      <c r="D128" s="163"/>
      <c r="E128" s="163"/>
      <c r="F128" s="162"/>
    </row>
    <row r="129" spans="1:6">
      <c r="A129" s="165"/>
      <c r="B129" s="164"/>
      <c r="C129" s="164"/>
      <c r="D129" s="163"/>
      <c r="E129" s="163"/>
      <c r="F129" s="162"/>
    </row>
    <row r="130" spans="1:6">
      <c r="A130" s="165"/>
      <c r="B130" s="164"/>
      <c r="C130" s="164"/>
      <c r="D130" s="163"/>
      <c r="E130" s="163"/>
      <c r="F130" s="162"/>
    </row>
    <row r="131" spans="1:6">
      <c r="A131" s="165"/>
      <c r="B131" s="164"/>
      <c r="C131" s="164"/>
      <c r="D131" s="163"/>
      <c r="E131" s="163"/>
      <c r="F131" s="162"/>
    </row>
    <row r="132" spans="1:6">
      <c r="A132" s="165"/>
      <c r="B132" s="164"/>
      <c r="C132" s="164"/>
      <c r="D132" s="163"/>
      <c r="E132" s="163"/>
      <c r="F132" s="162"/>
    </row>
    <row r="133" spans="1:6">
      <c r="A133" s="165"/>
      <c r="B133" s="164"/>
      <c r="C133" s="164"/>
      <c r="D133" s="163"/>
      <c r="E133" s="163"/>
      <c r="F133" s="162"/>
    </row>
    <row r="134" spans="1:6">
      <c r="A134" s="165"/>
      <c r="B134" s="164"/>
      <c r="C134" s="164"/>
      <c r="D134" s="163"/>
      <c r="E134" s="163"/>
      <c r="F134" s="162"/>
    </row>
    <row r="135" spans="1:6">
      <c r="A135" s="165"/>
      <c r="B135" s="164"/>
      <c r="C135" s="164"/>
      <c r="D135" s="163"/>
      <c r="E135" s="163"/>
      <c r="F135" s="162"/>
    </row>
    <row r="136" spans="1:6">
      <c r="A136" s="165"/>
      <c r="B136" s="164"/>
      <c r="C136" s="164"/>
      <c r="D136" s="163"/>
      <c r="E136" s="163"/>
      <c r="F136" s="162"/>
    </row>
    <row r="137" spans="1:6">
      <c r="A137" s="165"/>
      <c r="B137" s="164"/>
      <c r="C137" s="164"/>
      <c r="D137" s="163"/>
      <c r="E137" s="163"/>
      <c r="F137" s="162"/>
    </row>
    <row r="138" spans="1:6">
      <c r="A138" s="165"/>
      <c r="B138" s="164"/>
      <c r="C138" s="164"/>
      <c r="D138" s="163"/>
      <c r="E138" s="163"/>
      <c r="F138" s="162"/>
    </row>
    <row r="139" spans="1:6">
      <c r="A139" s="165"/>
      <c r="B139" s="164"/>
      <c r="C139" s="164"/>
      <c r="D139" s="163"/>
      <c r="E139" s="163"/>
      <c r="F139" s="162"/>
    </row>
    <row r="140" spans="1:6">
      <c r="A140" s="165"/>
      <c r="B140" s="164"/>
      <c r="C140" s="164"/>
      <c r="D140" s="163"/>
      <c r="E140" s="163"/>
      <c r="F140" s="162"/>
    </row>
    <row r="141" spans="1:6">
      <c r="A141" s="165"/>
      <c r="B141" s="164"/>
      <c r="C141" s="164"/>
      <c r="D141" s="163"/>
      <c r="E141" s="163"/>
      <c r="F141" s="162"/>
    </row>
    <row r="142" spans="1:6">
      <c r="A142" s="165"/>
      <c r="B142" s="164"/>
      <c r="C142" s="164"/>
      <c r="D142" s="163"/>
      <c r="E142" s="163"/>
      <c r="F142" s="162"/>
    </row>
    <row r="143" spans="1:6">
      <c r="A143" s="165"/>
      <c r="B143" s="164"/>
      <c r="C143" s="164"/>
      <c r="D143" s="163"/>
      <c r="E143" s="163"/>
      <c r="F143" s="162"/>
    </row>
    <row r="144" spans="1:6">
      <c r="A144" s="165"/>
      <c r="B144" s="164"/>
      <c r="C144" s="164"/>
      <c r="D144" s="163"/>
      <c r="E144" s="163"/>
      <c r="F144" s="162"/>
    </row>
    <row r="145" spans="1:6">
      <c r="A145" s="165"/>
      <c r="B145" s="164"/>
      <c r="C145" s="164"/>
      <c r="D145" s="163"/>
      <c r="E145" s="163"/>
      <c r="F145" s="162"/>
    </row>
    <row r="146" spans="1:6">
      <c r="A146" s="165"/>
      <c r="B146" s="164"/>
      <c r="C146" s="164"/>
      <c r="D146" s="163"/>
      <c r="E146" s="163"/>
      <c r="F146" s="162"/>
    </row>
    <row r="147" spans="1:6">
      <c r="A147" s="165"/>
      <c r="B147" s="164"/>
      <c r="C147" s="164"/>
      <c r="D147" s="163"/>
      <c r="E147" s="163"/>
      <c r="F147" s="162"/>
    </row>
    <row r="148" spans="1:6">
      <c r="A148" s="165"/>
      <c r="B148" s="164"/>
      <c r="C148" s="164"/>
      <c r="D148" s="163"/>
      <c r="E148" s="163"/>
      <c r="F148" s="162"/>
    </row>
    <row r="149" spans="1:6">
      <c r="A149" s="165"/>
      <c r="B149" s="164"/>
      <c r="C149" s="164"/>
      <c r="D149" s="163"/>
      <c r="E149" s="163"/>
      <c r="F149" s="162"/>
    </row>
    <row r="150" spans="1:6">
      <c r="A150" s="165"/>
      <c r="B150" s="164"/>
      <c r="C150" s="164"/>
      <c r="D150" s="163"/>
      <c r="E150" s="163"/>
      <c r="F150" s="162"/>
    </row>
    <row r="151" spans="1:6">
      <c r="A151" s="165"/>
      <c r="B151" s="164"/>
      <c r="C151" s="164"/>
      <c r="D151" s="163"/>
      <c r="E151" s="163"/>
      <c r="F151" s="162"/>
    </row>
    <row r="152" spans="1:6">
      <c r="A152" s="165"/>
      <c r="B152" s="164"/>
      <c r="C152" s="164"/>
      <c r="D152" s="163"/>
      <c r="E152" s="163"/>
      <c r="F152" s="162"/>
    </row>
    <row r="153" spans="1:6">
      <c r="A153" s="165"/>
      <c r="B153" s="164"/>
      <c r="C153" s="164"/>
      <c r="D153" s="163"/>
      <c r="E153" s="163"/>
      <c r="F153" s="162"/>
    </row>
    <row r="154" spans="1:6">
      <c r="A154" s="165"/>
      <c r="B154" s="164"/>
      <c r="C154" s="164"/>
      <c r="D154" s="163"/>
      <c r="E154" s="163"/>
      <c r="F154" s="162"/>
    </row>
    <row r="155" spans="1:6">
      <c r="A155" s="165"/>
      <c r="B155" s="164"/>
      <c r="C155" s="164"/>
      <c r="D155" s="163"/>
      <c r="E155" s="163"/>
      <c r="F155" s="162"/>
    </row>
    <row r="156" spans="1:6">
      <c r="A156" s="165"/>
      <c r="B156" s="164"/>
      <c r="C156" s="164"/>
      <c r="D156" s="163"/>
      <c r="E156" s="163"/>
      <c r="F156" s="162"/>
    </row>
    <row r="157" spans="1:6">
      <c r="A157" s="165"/>
      <c r="B157" s="164"/>
      <c r="C157" s="164"/>
      <c r="D157" s="163"/>
      <c r="E157" s="163"/>
      <c r="F157" s="162"/>
    </row>
    <row r="158" spans="1:6">
      <c r="A158" s="165"/>
      <c r="B158" s="164"/>
      <c r="C158" s="164"/>
      <c r="D158" s="163"/>
      <c r="E158" s="163"/>
      <c r="F158" s="162"/>
    </row>
    <row r="159" spans="1:6">
      <c r="A159" s="165"/>
      <c r="B159" s="164"/>
      <c r="C159" s="164"/>
      <c r="D159" s="163"/>
      <c r="E159" s="163"/>
      <c r="F159" s="162"/>
    </row>
    <row r="160" spans="1:6">
      <c r="A160" s="165"/>
      <c r="B160" s="164"/>
      <c r="C160" s="164"/>
      <c r="D160" s="163"/>
      <c r="E160" s="163"/>
      <c r="F160" s="162"/>
    </row>
    <row r="161" spans="1:6">
      <c r="A161" s="165"/>
      <c r="B161" s="164"/>
      <c r="C161" s="164"/>
      <c r="D161" s="163"/>
      <c r="E161" s="163"/>
      <c r="F161" s="162"/>
    </row>
    <row r="162" spans="1:6">
      <c r="A162" s="165"/>
      <c r="B162" s="164"/>
      <c r="C162" s="164"/>
      <c r="D162" s="163"/>
      <c r="E162" s="163"/>
      <c r="F162" s="162"/>
    </row>
    <row r="163" spans="1:6">
      <c r="A163" s="165"/>
      <c r="B163" s="164"/>
      <c r="C163" s="164"/>
      <c r="D163" s="163"/>
      <c r="E163" s="163"/>
      <c r="F163" s="162"/>
    </row>
    <row r="164" spans="1:6">
      <c r="A164" s="165"/>
      <c r="B164" s="164"/>
      <c r="C164" s="164"/>
      <c r="D164" s="163"/>
      <c r="E164" s="163"/>
      <c r="F164" s="162"/>
    </row>
    <row r="165" spans="1:6">
      <c r="A165" s="165"/>
      <c r="B165" s="164"/>
      <c r="C165" s="164"/>
      <c r="D165" s="163"/>
      <c r="E165" s="163"/>
      <c r="F165" s="162"/>
    </row>
    <row r="166" spans="1:6">
      <c r="A166" s="165"/>
      <c r="B166" s="164"/>
      <c r="C166" s="164"/>
      <c r="D166" s="163"/>
      <c r="E166" s="163"/>
      <c r="F166" s="162"/>
    </row>
    <row r="167" spans="1:6">
      <c r="A167" s="165"/>
      <c r="B167" s="164"/>
      <c r="C167" s="164"/>
      <c r="D167" s="163"/>
      <c r="E167" s="163"/>
      <c r="F167" s="162"/>
    </row>
    <row r="168" spans="1:6">
      <c r="A168" s="165"/>
      <c r="B168" s="164"/>
      <c r="C168" s="164"/>
      <c r="D168" s="163"/>
      <c r="E168" s="163"/>
      <c r="F168" s="162"/>
    </row>
    <row r="169" spans="1:6">
      <c r="A169" s="165"/>
      <c r="B169" s="164"/>
      <c r="C169" s="164"/>
      <c r="D169" s="163"/>
      <c r="E169" s="163"/>
      <c r="F169" s="162"/>
    </row>
    <row r="170" spans="1:6">
      <c r="A170" s="165"/>
      <c r="B170" s="164"/>
      <c r="C170" s="164"/>
      <c r="D170" s="163"/>
      <c r="E170" s="163"/>
      <c r="F170" s="162"/>
    </row>
    <row r="171" spans="1:6">
      <c r="A171" s="165"/>
      <c r="B171" s="164"/>
      <c r="C171" s="164"/>
      <c r="D171" s="163"/>
      <c r="E171" s="163"/>
      <c r="F171" s="162"/>
    </row>
    <row r="172" spans="1:6">
      <c r="A172" s="165"/>
      <c r="B172" s="164"/>
      <c r="C172" s="164"/>
      <c r="D172" s="163"/>
      <c r="E172" s="163"/>
      <c r="F172" s="162"/>
    </row>
    <row r="173" spans="1:6">
      <c r="A173" s="165"/>
      <c r="B173" s="164"/>
      <c r="C173" s="164"/>
      <c r="D173" s="163"/>
      <c r="E173" s="163"/>
      <c r="F173" s="162"/>
    </row>
    <row r="174" spans="1:6">
      <c r="A174" s="165"/>
      <c r="B174" s="164"/>
      <c r="C174" s="164"/>
      <c r="D174" s="163"/>
      <c r="E174" s="163"/>
      <c r="F174" s="162"/>
    </row>
    <row r="175" spans="1:6">
      <c r="A175" s="165"/>
      <c r="B175" s="164"/>
      <c r="C175" s="164"/>
      <c r="D175" s="163"/>
      <c r="E175" s="163"/>
      <c r="F175" s="162"/>
    </row>
    <row r="176" spans="1:6">
      <c r="A176" s="165"/>
      <c r="B176" s="164"/>
      <c r="C176" s="164"/>
      <c r="D176" s="163"/>
      <c r="E176" s="163"/>
      <c r="F176" s="162"/>
    </row>
    <row r="177" spans="1:6">
      <c r="A177" s="165"/>
      <c r="B177" s="164"/>
      <c r="C177" s="164"/>
      <c r="D177" s="163"/>
      <c r="E177" s="163"/>
      <c r="F177" s="162"/>
    </row>
    <row r="178" spans="1:6">
      <c r="A178" s="165"/>
      <c r="B178" s="164"/>
      <c r="C178" s="164"/>
      <c r="D178" s="163"/>
      <c r="E178" s="163"/>
      <c r="F178" s="162"/>
    </row>
    <row r="179" spans="1:6">
      <c r="A179" s="165"/>
      <c r="B179" s="164"/>
      <c r="C179" s="164"/>
      <c r="D179" s="163"/>
      <c r="E179" s="163"/>
      <c r="F179" s="162"/>
    </row>
    <row r="180" spans="1:6">
      <c r="A180" s="165"/>
      <c r="B180" s="164"/>
      <c r="C180" s="164"/>
      <c r="D180" s="163"/>
      <c r="E180" s="163"/>
      <c r="F180" s="162"/>
    </row>
    <row r="181" spans="1:6">
      <c r="A181" s="165"/>
      <c r="B181" s="164"/>
      <c r="C181" s="164"/>
      <c r="D181" s="163"/>
      <c r="E181" s="163"/>
      <c r="F181" s="162"/>
    </row>
    <row r="182" spans="1:6">
      <c r="A182" s="165"/>
      <c r="B182" s="164"/>
      <c r="C182" s="164"/>
      <c r="D182" s="163"/>
      <c r="E182" s="163"/>
      <c r="F182" s="162"/>
    </row>
    <row r="183" spans="1:6">
      <c r="A183" s="165"/>
      <c r="B183" s="164"/>
      <c r="C183" s="164"/>
      <c r="D183" s="163"/>
      <c r="E183" s="163"/>
      <c r="F183" s="162"/>
    </row>
    <row r="184" spans="1:6">
      <c r="A184" s="165"/>
      <c r="B184" s="164"/>
      <c r="C184" s="164"/>
      <c r="D184" s="163"/>
      <c r="E184" s="163"/>
      <c r="F184" s="162"/>
    </row>
    <row r="185" spans="1:6">
      <c r="A185" s="165"/>
      <c r="B185" s="164"/>
      <c r="C185" s="164"/>
      <c r="D185" s="163"/>
      <c r="E185" s="163"/>
      <c r="F185" s="162"/>
    </row>
    <row r="186" spans="1:6">
      <c r="A186" s="165"/>
      <c r="B186" s="164"/>
      <c r="C186" s="164"/>
      <c r="D186" s="163"/>
      <c r="E186" s="163"/>
      <c r="F186" s="162"/>
    </row>
    <row r="187" spans="1:6">
      <c r="A187" s="165"/>
      <c r="B187" s="164"/>
      <c r="C187" s="164"/>
      <c r="D187" s="163"/>
      <c r="E187" s="163"/>
      <c r="F187" s="162"/>
    </row>
    <row r="188" spans="1:6">
      <c r="A188" s="165"/>
      <c r="B188" s="164"/>
      <c r="C188" s="164"/>
      <c r="D188" s="163"/>
      <c r="E188" s="163"/>
      <c r="F188" s="162"/>
    </row>
    <row r="189" spans="1:6">
      <c r="A189" s="165"/>
      <c r="B189" s="164"/>
      <c r="C189" s="164"/>
      <c r="D189" s="163"/>
      <c r="E189" s="163"/>
      <c r="F189" s="162"/>
    </row>
    <row r="190" spans="1:6">
      <c r="A190" s="165"/>
      <c r="B190" s="164"/>
      <c r="C190" s="164"/>
      <c r="D190" s="163"/>
      <c r="E190" s="163"/>
      <c r="F190" s="162"/>
    </row>
    <row r="191" spans="1:6">
      <c r="A191" s="165"/>
      <c r="B191" s="164"/>
      <c r="C191" s="164"/>
      <c r="D191" s="163"/>
      <c r="E191" s="163"/>
      <c r="F191" s="162"/>
    </row>
    <row r="192" spans="1:6">
      <c r="A192" s="165"/>
      <c r="B192" s="164"/>
      <c r="C192" s="164"/>
      <c r="D192" s="163"/>
      <c r="E192" s="163"/>
      <c r="F192" s="162"/>
    </row>
    <row r="193" spans="1:6">
      <c r="A193" s="165"/>
      <c r="B193" s="164"/>
      <c r="C193" s="164"/>
      <c r="D193" s="163"/>
      <c r="E193" s="163"/>
      <c r="F193" s="162"/>
    </row>
    <row r="194" spans="1:6">
      <c r="A194" s="165"/>
      <c r="B194" s="164"/>
      <c r="C194" s="164"/>
      <c r="D194" s="163"/>
      <c r="E194" s="163"/>
      <c r="F194" s="162"/>
    </row>
    <row r="195" spans="1:6">
      <c r="A195" s="165"/>
      <c r="B195" s="164"/>
      <c r="C195" s="164"/>
      <c r="D195" s="163"/>
      <c r="E195" s="163"/>
      <c r="F195" s="162"/>
    </row>
    <row r="196" spans="1:6">
      <c r="A196" s="165"/>
      <c r="B196" s="164"/>
      <c r="C196" s="164"/>
      <c r="D196" s="163"/>
      <c r="E196" s="163"/>
      <c r="F196" s="162"/>
    </row>
    <row r="197" spans="1:6">
      <c r="A197" s="165"/>
      <c r="B197" s="164"/>
      <c r="C197" s="164"/>
      <c r="D197" s="163"/>
      <c r="E197" s="163"/>
      <c r="F197" s="162"/>
    </row>
    <row r="198" spans="1:6">
      <c r="A198" s="165"/>
      <c r="B198" s="164"/>
      <c r="C198" s="164"/>
      <c r="D198" s="163"/>
      <c r="E198" s="163"/>
      <c r="F198" s="162"/>
    </row>
    <row r="199" spans="1:6">
      <c r="A199" s="165"/>
      <c r="B199" s="164"/>
      <c r="C199" s="164"/>
      <c r="D199" s="163"/>
      <c r="E199" s="163"/>
      <c r="F199" s="162"/>
    </row>
    <row r="200" spans="1:6">
      <c r="A200" s="165"/>
      <c r="B200" s="164"/>
      <c r="C200" s="164"/>
      <c r="D200" s="163"/>
      <c r="E200" s="163"/>
      <c r="F200" s="162"/>
    </row>
    <row r="201" spans="1:6">
      <c r="A201" s="165"/>
      <c r="B201" s="164"/>
      <c r="C201" s="164"/>
      <c r="D201" s="163"/>
      <c r="E201" s="163"/>
      <c r="F201" s="162"/>
    </row>
    <row r="202" spans="1:6">
      <c r="A202" s="165"/>
      <c r="B202" s="164"/>
      <c r="C202" s="164"/>
      <c r="D202" s="163"/>
      <c r="E202" s="163"/>
      <c r="F202" s="162"/>
    </row>
    <row r="203" spans="1:6">
      <c r="A203" s="165"/>
      <c r="B203" s="164"/>
      <c r="C203" s="164"/>
      <c r="D203" s="163"/>
      <c r="E203" s="163"/>
      <c r="F203" s="162"/>
    </row>
    <row r="204" spans="1:6">
      <c r="A204" s="165"/>
      <c r="B204" s="164"/>
      <c r="C204" s="164"/>
      <c r="D204" s="163"/>
      <c r="E204" s="163"/>
      <c r="F204" s="162"/>
    </row>
    <row r="205" spans="1:6">
      <c r="A205" s="165"/>
      <c r="B205" s="164"/>
      <c r="C205" s="164"/>
      <c r="D205" s="163"/>
      <c r="E205" s="163"/>
      <c r="F205" s="162"/>
    </row>
    <row r="206" spans="1:6">
      <c r="A206" s="165"/>
      <c r="B206" s="164"/>
      <c r="C206" s="164"/>
      <c r="D206" s="163"/>
      <c r="E206" s="163"/>
      <c r="F206" s="162"/>
    </row>
    <row r="207" spans="1:6">
      <c r="A207" s="165"/>
      <c r="B207" s="164"/>
      <c r="C207" s="164"/>
      <c r="D207" s="163"/>
      <c r="E207" s="163"/>
      <c r="F207" s="162"/>
    </row>
    <row r="208" spans="1:6">
      <c r="A208" s="165"/>
      <c r="B208" s="164"/>
      <c r="C208" s="164"/>
      <c r="D208" s="163"/>
      <c r="E208" s="163"/>
      <c r="F208" s="162"/>
    </row>
    <row r="209" spans="1:6">
      <c r="A209" s="165"/>
      <c r="B209" s="164"/>
      <c r="C209" s="164"/>
      <c r="D209" s="163"/>
      <c r="E209" s="163"/>
      <c r="F209" s="162"/>
    </row>
    <row r="210" spans="1:6">
      <c r="A210" s="165"/>
      <c r="B210" s="164"/>
      <c r="C210" s="164"/>
      <c r="D210" s="163"/>
      <c r="E210" s="163"/>
      <c r="F210" s="162"/>
    </row>
    <row r="211" spans="1:6">
      <c r="A211" s="165"/>
      <c r="B211" s="164"/>
      <c r="C211" s="164"/>
      <c r="D211" s="163"/>
      <c r="E211" s="163"/>
      <c r="F211" s="162"/>
    </row>
    <row r="212" spans="1:6">
      <c r="A212" s="165"/>
      <c r="B212" s="164"/>
      <c r="C212" s="164"/>
      <c r="D212" s="163"/>
      <c r="E212" s="163"/>
      <c r="F212" s="162"/>
    </row>
    <row r="213" spans="1:6">
      <c r="A213" s="165"/>
      <c r="B213" s="164"/>
      <c r="C213" s="164"/>
      <c r="D213" s="163"/>
      <c r="E213" s="163"/>
      <c r="F213" s="162"/>
    </row>
    <row r="214" spans="1:6">
      <c r="A214" s="165"/>
      <c r="B214" s="164"/>
      <c r="C214" s="164"/>
      <c r="D214" s="163"/>
      <c r="E214" s="163"/>
      <c r="F214" s="162"/>
    </row>
    <row r="215" spans="1:6">
      <c r="A215" s="165"/>
      <c r="B215" s="164"/>
      <c r="C215" s="164"/>
      <c r="D215" s="163"/>
      <c r="E215" s="163"/>
      <c r="F215" s="162"/>
    </row>
    <row r="216" spans="1:6">
      <c r="A216" s="165"/>
      <c r="B216" s="164"/>
      <c r="C216" s="164"/>
      <c r="D216" s="163"/>
      <c r="E216" s="163"/>
      <c r="F216" s="162"/>
    </row>
    <row r="217" spans="1:6">
      <c r="A217" s="165"/>
      <c r="B217" s="164"/>
      <c r="C217" s="164"/>
      <c r="D217" s="163"/>
      <c r="E217" s="163"/>
      <c r="F217" s="162"/>
    </row>
    <row r="218" spans="1:6">
      <c r="A218" s="165"/>
      <c r="B218" s="164"/>
      <c r="C218" s="164"/>
      <c r="D218" s="163"/>
      <c r="E218" s="163"/>
      <c r="F218" s="162"/>
    </row>
    <row r="219" spans="1:6">
      <c r="A219" s="165"/>
      <c r="B219" s="164"/>
      <c r="C219" s="164"/>
      <c r="D219" s="163"/>
      <c r="E219" s="163"/>
      <c r="F219" s="162"/>
    </row>
    <row r="220" spans="1:6">
      <c r="A220" s="165"/>
      <c r="B220" s="164"/>
      <c r="C220" s="164"/>
      <c r="D220" s="163"/>
      <c r="E220" s="163"/>
      <c r="F220" s="162"/>
    </row>
    <row r="221" spans="1:6">
      <c r="A221" s="165"/>
      <c r="B221" s="164"/>
      <c r="C221" s="164"/>
      <c r="D221" s="163"/>
      <c r="E221" s="163"/>
      <c r="F221" s="162"/>
    </row>
    <row r="222" spans="1:6">
      <c r="A222" s="165"/>
      <c r="B222" s="164"/>
      <c r="C222" s="164"/>
      <c r="D222" s="163"/>
      <c r="E222" s="163"/>
      <c r="F222" s="162"/>
    </row>
    <row r="223" spans="1:6">
      <c r="A223" s="165"/>
      <c r="B223" s="164"/>
      <c r="C223" s="164"/>
      <c r="D223" s="163"/>
      <c r="E223" s="163"/>
      <c r="F223" s="162"/>
    </row>
    <row r="224" spans="1:6">
      <c r="A224" s="165"/>
      <c r="B224" s="164"/>
      <c r="C224" s="164"/>
      <c r="D224" s="163"/>
      <c r="E224" s="163"/>
      <c r="F224" s="162"/>
    </row>
    <row r="225" spans="1:6">
      <c r="A225" s="165"/>
      <c r="B225" s="164"/>
      <c r="C225" s="164"/>
      <c r="D225" s="163"/>
      <c r="E225" s="163"/>
      <c r="F225" s="162"/>
    </row>
    <row r="226" spans="1:6">
      <c r="A226" s="165"/>
      <c r="B226" s="164"/>
      <c r="C226" s="164"/>
      <c r="D226" s="163"/>
      <c r="E226" s="163"/>
      <c r="F226" s="162"/>
    </row>
    <row r="227" spans="1:6">
      <c r="A227" s="165"/>
      <c r="B227" s="164"/>
      <c r="C227" s="164"/>
      <c r="D227" s="163"/>
      <c r="E227" s="163"/>
      <c r="F227" s="162"/>
    </row>
    <row r="228" spans="1:6">
      <c r="A228" s="165"/>
      <c r="B228" s="164"/>
      <c r="C228" s="164"/>
      <c r="D228" s="163"/>
      <c r="E228" s="163"/>
      <c r="F228" s="162"/>
    </row>
    <row r="229" spans="1:6">
      <c r="A229" s="165"/>
      <c r="B229" s="164"/>
      <c r="C229" s="164"/>
      <c r="D229" s="163"/>
      <c r="E229" s="163"/>
      <c r="F229" s="162"/>
    </row>
    <row r="230" spans="1:6">
      <c r="A230" s="165"/>
      <c r="B230" s="164"/>
      <c r="C230" s="164"/>
      <c r="D230" s="163"/>
      <c r="E230" s="163"/>
      <c r="F230" s="162"/>
    </row>
    <row r="231" spans="1:6">
      <c r="A231" s="165"/>
      <c r="B231" s="164"/>
      <c r="C231" s="164"/>
      <c r="D231" s="163"/>
      <c r="E231" s="163"/>
      <c r="F231" s="162"/>
    </row>
    <row r="232" spans="1:6">
      <c r="A232" s="165"/>
      <c r="B232" s="164"/>
      <c r="C232" s="164"/>
      <c r="D232" s="163"/>
      <c r="E232" s="163"/>
      <c r="F232" s="162"/>
    </row>
    <row r="233" spans="1:6">
      <c r="A233" s="165"/>
      <c r="B233" s="164"/>
      <c r="C233" s="164"/>
      <c r="D233" s="163"/>
      <c r="E233" s="163"/>
      <c r="F233" s="162"/>
    </row>
    <row r="234" spans="1:6">
      <c r="A234" s="165"/>
      <c r="B234" s="164"/>
      <c r="C234" s="164"/>
      <c r="D234" s="163"/>
      <c r="E234" s="163"/>
      <c r="F234" s="162"/>
    </row>
    <row r="235" spans="1:6">
      <c r="A235" s="165"/>
      <c r="B235" s="164"/>
      <c r="C235" s="164"/>
      <c r="D235" s="163"/>
      <c r="E235" s="163"/>
      <c r="F235" s="162"/>
    </row>
    <row r="236" spans="1:6">
      <c r="A236" s="165"/>
      <c r="B236" s="164"/>
      <c r="C236" s="164"/>
      <c r="D236" s="163"/>
      <c r="E236" s="163"/>
      <c r="F236" s="162"/>
    </row>
    <row r="237" spans="1:6">
      <c r="A237" s="165"/>
      <c r="B237" s="164"/>
      <c r="C237" s="164"/>
      <c r="D237" s="163"/>
      <c r="E237" s="163"/>
      <c r="F237" s="162"/>
    </row>
    <row r="238" spans="1:6">
      <c r="A238" s="165"/>
      <c r="B238" s="164"/>
      <c r="C238" s="164"/>
      <c r="D238" s="163"/>
      <c r="E238" s="163"/>
      <c r="F238" s="162"/>
    </row>
    <row r="239" spans="1:6">
      <c r="A239" s="165"/>
      <c r="B239" s="164"/>
      <c r="C239" s="164"/>
      <c r="D239" s="163"/>
      <c r="E239" s="163"/>
      <c r="F239" s="162"/>
    </row>
    <row r="240" spans="1:6">
      <c r="A240" s="165"/>
      <c r="B240" s="164"/>
      <c r="C240" s="164"/>
      <c r="D240" s="163"/>
      <c r="E240" s="163"/>
      <c r="F240" s="162"/>
    </row>
    <row r="241" spans="1:6">
      <c r="A241" s="165"/>
      <c r="B241" s="164"/>
      <c r="C241" s="164"/>
      <c r="D241" s="163"/>
      <c r="E241" s="163"/>
      <c r="F241" s="162"/>
    </row>
    <row r="242" spans="1:6">
      <c r="A242" s="165"/>
      <c r="B242" s="164"/>
      <c r="C242" s="164"/>
      <c r="D242" s="163"/>
      <c r="E242" s="163"/>
      <c r="F242" s="162"/>
    </row>
    <row r="243" spans="1:6">
      <c r="A243" s="165"/>
      <c r="B243" s="164"/>
      <c r="C243" s="164"/>
      <c r="D243" s="163"/>
      <c r="E243" s="163"/>
      <c r="F243" s="162"/>
    </row>
    <row r="244" spans="1:6">
      <c r="A244" s="165"/>
      <c r="B244" s="164"/>
      <c r="C244" s="164"/>
      <c r="D244" s="163"/>
      <c r="E244" s="163"/>
      <c r="F244" s="162"/>
    </row>
    <row r="245" spans="1:6">
      <c r="A245" s="165"/>
      <c r="B245" s="164"/>
      <c r="C245" s="164"/>
      <c r="D245" s="163"/>
      <c r="E245" s="163"/>
      <c r="F245" s="162"/>
    </row>
    <row r="246" spans="1:6">
      <c r="A246" s="165"/>
      <c r="B246" s="164"/>
      <c r="C246" s="164"/>
      <c r="D246" s="163"/>
      <c r="E246" s="163"/>
      <c r="F246" s="162"/>
    </row>
    <row r="247" spans="1:6">
      <c r="A247" s="165"/>
      <c r="B247" s="164"/>
      <c r="C247" s="164"/>
      <c r="D247" s="163"/>
      <c r="E247" s="163"/>
      <c r="F247" s="162"/>
    </row>
    <row r="248" spans="1:6">
      <c r="A248" s="165"/>
      <c r="B248" s="164"/>
      <c r="C248" s="164"/>
      <c r="D248" s="163"/>
      <c r="E248" s="163"/>
      <c r="F248" s="162"/>
    </row>
    <row r="249" spans="1:6">
      <c r="A249" s="165"/>
      <c r="B249" s="164"/>
      <c r="C249" s="164"/>
      <c r="D249" s="163"/>
      <c r="E249" s="163"/>
      <c r="F249" s="162"/>
    </row>
    <row r="250" spans="1:6">
      <c r="A250" s="165"/>
      <c r="B250" s="164"/>
      <c r="C250" s="164"/>
      <c r="D250" s="163"/>
      <c r="E250" s="163"/>
      <c r="F250" s="162"/>
    </row>
    <row r="251" spans="1:6">
      <c r="A251" s="165"/>
      <c r="B251" s="164"/>
      <c r="C251" s="164"/>
      <c r="D251" s="163"/>
      <c r="E251" s="163"/>
      <c r="F251" s="162"/>
    </row>
    <row r="252" spans="1:6">
      <c r="A252" s="165"/>
      <c r="B252" s="164"/>
      <c r="C252" s="164"/>
      <c r="D252" s="163"/>
      <c r="E252" s="163"/>
      <c r="F252" s="162"/>
    </row>
    <row r="253" spans="1:6">
      <c r="A253" s="165"/>
      <c r="B253" s="164"/>
      <c r="C253" s="164"/>
      <c r="D253" s="163"/>
      <c r="E253" s="163"/>
      <c r="F253" s="162"/>
    </row>
    <row r="254" spans="1:6">
      <c r="A254" s="165"/>
      <c r="B254" s="164"/>
      <c r="C254" s="164"/>
      <c r="D254" s="163"/>
      <c r="E254" s="163"/>
      <c r="F254" s="162"/>
    </row>
    <row r="255" spans="1:6">
      <c r="A255" s="165"/>
      <c r="B255" s="164"/>
      <c r="C255" s="164"/>
      <c r="D255" s="163"/>
      <c r="E255" s="163"/>
      <c r="F255" s="162"/>
    </row>
    <row r="256" spans="1:6">
      <c r="A256" s="165"/>
      <c r="B256" s="164"/>
      <c r="C256" s="164"/>
      <c r="D256" s="163"/>
      <c r="E256" s="163"/>
      <c r="F256" s="162"/>
    </row>
    <row r="257" spans="1:6">
      <c r="A257" s="165"/>
      <c r="B257" s="164"/>
      <c r="C257" s="164"/>
      <c r="D257" s="163"/>
      <c r="E257" s="163"/>
      <c r="F257" s="162"/>
    </row>
    <row r="258" spans="1:6">
      <c r="A258" s="165"/>
      <c r="B258" s="164"/>
      <c r="C258" s="164"/>
      <c r="D258" s="163"/>
      <c r="E258" s="163"/>
      <c r="F258" s="162"/>
    </row>
    <row r="259" spans="1:6">
      <c r="A259" s="165"/>
      <c r="B259" s="164"/>
      <c r="C259" s="164"/>
      <c r="D259" s="163"/>
      <c r="E259" s="163"/>
      <c r="F259" s="162"/>
    </row>
    <row r="260" spans="1:6">
      <c r="A260" s="165"/>
      <c r="B260" s="164"/>
      <c r="C260" s="164"/>
      <c r="D260" s="163"/>
      <c r="E260" s="163"/>
      <c r="F260" s="162"/>
    </row>
    <row r="261" spans="1:6">
      <c r="A261" s="165"/>
      <c r="B261" s="164"/>
      <c r="C261" s="164"/>
      <c r="D261" s="163"/>
      <c r="E261" s="163"/>
      <c r="F261" s="162"/>
    </row>
    <row r="262" spans="1:6">
      <c r="A262" s="165"/>
      <c r="B262" s="164"/>
      <c r="C262" s="164"/>
      <c r="D262" s="163"/>
      <c r="E262" s="163"/>
      <c r="F262" s="162"/>
    </row>
    <row r="263" spans="1:6">
      <c r="A263" s="165"/>
      <c r="B263" s="164"/>
      <c r="C263" s="164"/>
      <c r="D263" s="163"/>
      <c r="E263" s="163"/>
      <c r="F263" s="162"/>
    </row>
    <row r="264" spans="1:6">
      <c r="A264" s="165"/>
      <c r="B264" s="164"/>
      <c r="C264" s="164"/>
      <c r="D264" s="163"/>
      <c r="E264" s="163"/>
      <c r="F264" s="162"/>
    </row>
    <row r="265" spans="1:6">
      <c r="A265" s="165"/>
      <c r="B265" s="164"/>
      <c r="C265" s="164"/>
      <c r="D265" s="163"/>
      <c r="E265" s="163"/>
      <c r="F265" s="162"/>
    </row>
    <row r="266" spans="1:6">
      <c r="A266" s="165"/>
      <c r="B266" s="164"/>
      <c r="C266" s="164"/>
      <c r="D266" s="163"/>
      <c r="E266" s="163"/>
      <c r="F266" s="162"/>
    </row>
    <row r="267" spans="1:6">
      <c r="A267" s="165"/>
      <c r="B267" s="164"/>
      <c r="C267" s="164"/>
      <c r="D267" s="163"/>
      <c r="E267" s="163"/>
      <c r="F267" s="162"/>
    </row>
    <row r="268" spans="1:6">
      <c r="A268" s="165"/>
      <c r="B268" s="164"/>
      <c r="C268" s="164"/>
      <c r="D268" s="163"/>
      <c r="E268" s="163"/>
      <c r="F268" s="162"/>
    </row>
    <row r="269" spans="1:6">
      <c r="A269" s="165"/>
      <c r="B269" s="164"/>
      <c r="C269" s="164"/>
      <c r="D269" s="163"/>
      <c r="E269" s="163"/>
      <c r="F269" s="162"/>
    </row>
    <row r="270" spans="1:6">
      <c r="A270" s="165"/>
      <c r="B270" s="164"/>
      <c r="C270" s="164"/>
      <c r="D270" s="163"/>
      <c r="E270" s="163"/>
      <c r="F270" s="162"/>
    </row>
    <row r="271" spans="1:6">
      <c r="A271" s="165"/>
      <c r="B271" s="164"/>
      <c r="C271" s="164"/>
      <c r="D271" s="163"/>
      <c r="E271" s="163"/>
      <c r="F271" s="162"/>
    </row>
    <row r="272" spans="1:6">
      <c r="A272" s="165"/>
      <c r="B272" s="164"/>
      <c r="C272" s="164"/>
      <c r="D272" s="163"/>
      <c r="E272" s="163"/>
      <c r="F272" s="162"/>
    </row>
    <row r="273" spans="1:6">
      <c r="A273" s="165"/>
      <c r="B273" s="164"/>
      <c r="C273" s="164"/>
      <c r="D273" s="163"/>
      <c r="E273" s="163"/>
      <c r="F273" s="162"/>
    </row>
    <row r="274" spans="1:6">
      <c r="A274" s="165"/>
      <c r="B274" s="164"/>
      <c r="C274" s="164"/>
      <c r="D274" s="163"/>
      <c r="E274" s="163"/>
      <c r="F274" s="162"/>
    </row>
    <row r="275" spans="1:6">
      <c r="A275" s="165"/>
      <c r="B275" s="164"/>
      <c r="C275" s="164"/>
      <c r="D275" s="163"/>
      <c r="E275" s="163"/>
      <c r="F275" s="162"/>
    </row>
    <row r="276" spans="1:6">
      <c r="A276" s="165"/>
      <c r="B276" s="164"/>
      <c r="C276" s="164"/>
      <c r="D276" s="163"/>
      <c r="E276" s="163"/>
      <c r="F276" s="162"/>
    </row>
    <row r="277" spans="1:6">
      <c r="A277" s="165"/>
      <c r="B277" s="164"/>
      <c r="C277" s="164"/>
      <c r="D277" s="163"/>
      <c r="E277" s="163"/>
      <c r="F277" s="162"/>
    </row>
    <row r="278" spans="1:6">
      <c r="A278" s="165"/>
      <c r="B278" s="164"/>
      <c r="C278" s="164"/>
      <c r="D278" s="163"/>
      <c r="E278" s="163"/>
      <c r="F278" s="162"/>
    </row>
    <row r="279" spans="1:6">
      <c r="A279" s="165"/>
      <c r="B279" s="164"/>
      <c r="C279" s="164"/>
      <c r="D279" s="163"/>
      <c r="E279" s="163"/>
      <c r="F279" s="162"/>
    </row>
    <row r="280" spans="1:6">
      <c r="A280" s="165"/>
      <c r="B280" s="164"/>
      <c r="C280" s="164"/>
      <c r="D280" s="163"/>
      <c r="E280" s="163"/>
      <c r="F280" s="162"/>
    </row>
    <row r="281" spans="1:6">
      <c r="A281" s="165"/>
      <c r="B281" s="164"/>
      <c r="C281" s="164"/>
      <c r="D281" s="163"/>
      <c r="E281" s="163"/>
      <c r="F281" s="162"/>
    </row>
    <row r="282" spans="1:6">
      <c r="A282" s="165"/>
      <c r="B282" s="164"/>
      <c r="C282" s="164"/>
      <c r="D282" s="163"/>
      <c r="E282" s="163"/>
      <c r="F282" s="162"/>
    </row>
    <row r="283" spans="1:6">
      <c r="A283" s="165"/>
      <c r="B283" s="164"/>
      <c r="C283" s="164"/>
      <c r="D283" s="163"/>
      <c r="E283" s="163"/>
      <c r="F283" s="162"/>
    </row>
    <row r="284" spans="1:6">
      <c r="A284" s="165"/>
      <c r="B284" s="164"/>
      <c r="C284" s="164"/>
      <c r="D284" s="163"/>
      <c r="E284" s="163"/>
      <c r="F284" s="162"/>
    </row>
    <row r="285" spans="1:6">
      <c r="A285" s="165"/>
      <c r="B285" s="164"/>
      <c r="C285" s="164"/>
      <c r="D285" s="163"/>
      <c r="E285" s="163"/>
      <c r="F285" s="162"/>
    </row>
    <row r="286" spans="1:6">
      <c r="A286" s="165"/>
      <c r="B286" s="164"/>
      <c r="C286" s="164"/>
      <c r="D286" s="163"/>
      <c r="E286" s="163"/>
      <c r="F286" s="162"/>
    </row>
    <row r="287" spans="1:6">
      <c r="A287" s="165"/>
      <c r="B287" s="164"/>
      <c r="C287" s="164"/>
      <c r="D287" s="163"/>
      <c r="E287" s="163"/>
      <c r="F287" s="162"/>
    </row>
    <row r="288" spans="1:6">
      <c r="A288" s="165"/>
      <c r="B288" s="164"/>
      <c r="C288" s="164"/>
      <c r="D288" s="163"/>
      <c r="E288" s="163"/>
      <c r="F288" s="162"/>
    </row>
    <row r="289" spans="1:6">
      <c r="A289" s="165"/>
      <c r="B289" s="164"/>
      <c r="C289" s="164"/>
      <c r="D289" s="163"/>
      <c r="E289" s="163"/>
      <c r="F289" s="162"/>
    </row>
    <row r="290" spans="1:6">
      <c r="A290" s="165"/>
      <c r="B290" s="164"/>
      <c r="C290" s="164"/>
      <c r="D290" s="163"/>
      <c r="E290" s="163"/>
      <c r="F290" s="162"/>
    </row>
    <row r="291" spans="1:6">
      <c r="A291" s="165"/>
      <c r="B291" s="164"/>
      <c r="C291" s="164"/>
      <c r="D291" s="163"/>
      <c r="E291" s="163"/>
      <c r="F291" s="162"/>
    </row>
    <row r="292" spans="1:6">
      <c r="A292" s="165"/>
      <c r="B292" s="164"/>
      <c r="C292" s="164"/>
      <c r="D292" s="163"/>
      <c r="E292" s="163"/>
      <c r="F292" s="162"/>
    </row>
  </sheetData>
  <mergeCells count="5">
    <mergeCell ref="A1:F1"/>
    <mergeCell ref="A2:F2"/>
    <mergeCell ref="A3:F3"/>
    <mergeCell ref="A4:F4"/>
    <mergeCell ref="A5:F5"/>
  </mergeCells>
  <pageMargins left="0.39370078740157483" right="0.39370078740157483" top="0.3543307086614173" bottom="0.15748031496062992" header="0.31496062992125984" footer="0.31496062992125984"/>
  <pageSetup paperSize="9" scale="9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C21C1-16A7-4425-B7A4-BF885BB8322E}">
  <dimension ref="A1:N36"/>
  <sheetViews>
    <sheetView workbookViewId="0">
      <selection activeCell="E36" sqref="E9:F36"/>
    </sheetView>
  </sheetViews>
  <sheetFormatPr defaultColWidth="8.85546875" defaultRowHeight="15.75"/>
  <cols>
    <col min="1" max="1" width="8.85546875" style="156"/>
    <col min="2" max="2" width="66.42578125" style="155" customWidth="1"/>
    <col min="3" max="3" width="9.42578125" style="154" customWidth="1"/>
    <col min="4" max="4" width="9.28515625" style="154" customWidth="1"/>
    <col min="5" max="5" width="10" style="154" customWidth="1"/>
    <col min="6" max="6" width="13.42578125" style="153" customWidth="1"/>
    <col min="7" max="14" width="8.85546875" style="159"/>
    <col min="15" max="200" width="8.85546875" style="158"/>
    <col min="201" max="201" width="6" style="158" customWidth="1"/>
    <col min="202" max="202" width="62.28515625" style="158" customWidth="1"/>
    <col min="203" max="203" width="10.140625" style="158" customWidth="1"/>
    <col min="204" max="204" width="10.42578125" style="158" customWidth="1"/>
    <col min="205" max="205" width="11" style="158" customWidth="1"/>
    <col min="206" max="206" width="13.42578125" style="158" customWidth="1"/>
    <col min="207" max="229" width="0" style="158" hidden="1" customWidth="1"/>
    <col min="230" max="456" width="8.85546875" style="158"/>
    <col min="457" max="457" width="6" style="158" customWidth="1"/>
    <col min="458" max="458" width="62.28515625" style="158" customWidth="1"/>
    <col min="459" max="459" width="10.140625" style="158" customWidth="1"/>
    <col min="460" max="460" width="10.42578125" style="158" customWidth="1"/>
    <col min="461" max="461" width="11" style="158" customWidth="1"/>
    <col min="462" max="462" width="13.42578125" style="158" customWidth="1"/>
    <col min="463" max="485" width="0" style="158" hidden="1" customWidth="1"/>
    <col min="486" max="712" width="8.85546875" style="158"/>
    <col min="713" max="713" width="6" style="158" customWidth="1"/>
    <col min="714" max="714" width="62.28515625" style="158" customWidth="1"/>
    <col min="715" max="715" width="10.140625" style="158" customWidth="1"/>
    <col min="716" max="716" width="10.42578125" style="158" customWidth="1"/>
    <col min="717" max="717" width="11" style="158" customWidth="1"/>
    <col min="718" max="718" width="13.42578125" style="158" customWidth="1"/>
    <col min="719" max="741" width="0" style="158" hidden="1" customWidth="1"/>
    <col min="742" max="968" width="8.85546875" style="158"/>
    <col min="969" max="969" width="6" style="158" customWidth="1"/>
    <col min="970" max="970" width="62.28515625" style="158" customWidth="1"/>
    <col min="971" max="971" width="10.140625" style="158" customWidth="1"/>
    <col min="972" max="972" width="10.42578125" style="158" customWidth="1"/>
    <col min="973" max="973" width="11" style="158" customWidth="1"/>
    <col min="974" max="974" width="13.42578125" style="158" customWidth="1"/>
    <col min="975" max="997" width="0" style="158" hidden="1" customWidth="1"/>
    <col min="998" max="1224" width="8.85546875" style="158"/>
    <col min="1225" max="1225" width="6" style="158" customWidth="1"/>
    <col min="1226" max="1226" width="62.28515625" style="158" customWidth="1"/>
    <col min="1227" max="1227" width="10.140625" style="158" customWidth="1"/>
    <col min="1228" max="1228" width="10.42578125" style="158" customWidth="1"/>
    <col min="1229" max="1229" width="11" style="158" customWidth="1"/>
    <col min="1230" max="1230" width="13.42578125" style="158" customWidth="1"/>
    <col min="1231" max="1253" width="0" style="158" hidden="1" customWidth="1"/>
    <col min="1254" max="1480" width="8.85546875" style="158"/>
    <col min="1481" max="1481" width="6" style="158" customWidth="1"/>
    <col min="1482" max="1482" width="62.28515625" style="158" customWidth="1"/>
    <col min="1483" max="1483" width="10.140625" style="158" customWidth="1"/>
    <col min="1484" max="1484" width="10.42578125" style="158" customWidth="1"/>
    <col min="1485" max="1485" width="11" style="158" customWidth="1"/>
    <col min="1486" max="1486" width="13.42578125" style="158" customWidth="1"/>
    <col min="1487" max="1509" width="0" style="158" hidden="1" customWidth="1"/>
    <col min="1510" max="1736" width="8.85546875" style="158"/>
    <col min="1737" max="1737" width="6" style="158" customWidth="1"/>
    <col min="1738" max="1738" width="62.28515625" style="158" customWidth="1"/>
    <col min="1739" max="1739" width="10.140625" style="158" customWidth="1"/>
    <col min="1740" max="1740" width="10.42578125" style="158" customWidth="1"/>
    <col min="1741" max="1741" width="11" style="158" customWidth="1"/>
    <col min="1742" max="1742" width="13.42578125" style="158" customWidth="1"/>
    <col min="1743" max="1765" width="0" style="158" hidden="1" customWidth="1"/>
    <col min="1766" max="1992" width="8.85546875" style="158"/>
    <col min="1993" max="1993" width="6" style="158" customWidth="1"/>
    <col min="1994" max="1994" width="62.28515625" style="158" customWidth="1"/>
    <col min="1995" max="1995" width="10.140625" style="158" customWidth="1"/>
    <col min="1996" max="1996" width="10.42578125" style="158" customWidth="1"/>
    <col min="1997" max="1997" width="11" style="158" customWidth="1"/>
    <col min="1998" max="1998" width="13.42578125" style="158" customWidth="1"/>
    <col min="1999" max="2021" width="0" style="158" hidden="1" customWidth="1"/>
    <col min="2022" max="2248" width="8.85546875" style="158"/>
    <col min="2249" max="2249" width="6" style="158" customWidth="1"/>
    <col min="2250" max="2250" width="62.28515625" style="158" customWidth="1"/>
    <col min="2251" max="2251" width="10.140625" style="158" customWidth="1"/>
    <col min="2252" max="2252" width="10.42578125" style="158" customWidth="1"/>
    <col min="2253" max="2253" width="11" style="158" customWidth="1"/>
    <col min="2254" max="2254" width="13.42578125" style="158" customWidth="1"/>
    <col min="2255" max="2277" width="0" style="158" hidden="1" customWidth="1"/>
    <col min="2278" max="2504" width="8.85546875" style="158"/>
    <col min="2505" max="2505" width="6" style="158" customWidth="1"/>
    <col min="2506" max="2506" width="62.28515625" style="158" customWidth="1"/>
    <col min="2507" max="2507" width="10.140625" style="158" customWidth="1"/>
    <col min="2508" max="2508" width="10.42578125" style="158" customWidth="1"/>
    <col min="2509" max="2509" width="11" style="158" customWidth="1"/>
    <col min="2510" max="2510" width="13.42578125" style="158" customWidth="1"/>
    <col min="2511" max="2533" width="0" style="158" hidden="1" customWidth="1"/>
    <col min="2534" max="2760" width="8.85546875" style="158"/>
    <col min="2761" max="2761" width="6" style="158" customWidth="1"/>
    <col min="2762" max="2762" width="62.28515625" style="158" customWidth="1"/>
    <col min="2763" max="2763" width="10.140625" style="158" customWidth="1"/>
    <col min="2764" max="2764" width="10.42578125" style="158" customWidth="1"/>
    <col min="2765" max="2765" width="11" style="158" customWidth="1"/>
    <col min="2766" max="2766" width="13.42578125" style="158" customWidth="1"/>
    <col min="2767" max="2789" width="0" style="158" hidden="1" customWidth="1"/>
    <col min="2790" max="3016" width="8.85546875" style="158"/>
    <col min="3017" max="3017" width="6" style="158" customWidth="1"/>
    <col min="3018" max="3018" width="62.28515625" style="158" customWidth="1"/>
    <col min="3019" max="3019" width="10.140625" style="158" customWidth="1"/>
    <col min="3020" max="3020" width="10.42578125" style="158" customWidth="1"/>
    <col min="3021" max="3021" width="11" style="158" customWidth="1"/>
    <col min="3022" max="3022" width="13.42578125" style="158" customWidth="1"/>
    <col min="3023" max="3045" width="0" style="158" hidden="1" customWidth="1"/>
    <col min="3046" max="3272" width="8.85546875" style="158"/>
    <col min="3273" max="3273" width="6" style="158" customWidth="1"/>
    <col min="3274" max="3274" width="62.28515625" style="158" customWidth="1"/>
    <col min="3275" max="3275" width="10.140625" style="158" customWidth="1"/>
    <col min="3276" max="3276" width="10.42578125" style="158" customWidth="1"/>
    <col min="3277" max="3277" width="11" style="158" customWidth="1"/>
    <col min="3278" max="3278" width="13.42578125" style="158" customWidth="1"/>
    <col min="3279" max="3301" width="0" style="158" hidden="1" customWidth="1"/>
    <col min="3302" max="3528" width="8.85546875" style="158"/>
    <col min="3529" max="3529" width="6" style="158" customWidth="1"/>
    <col min="3530" max="3530" width="62.28515625" style="158" customWidth="1"/>
    <col min="3531" max="3531" width="10.140625" style="158" customWidth="1"/>
    <col min="3532" max="3532" width="10.42578125" style="158" customWidth="1"/>
    <col min="3533" max="3533" width="11" style="158" customWidth="1"/>
    <col min="3534" max="3534" width="13.42578125" style="158" customWidth="1"/>
    <col min="3535" max="3557" width="0" style="158" hidden="1" customWidth="1"/>
    <col min="3558" max="3784" width="8.85546875" style="158"/>
    <col min="3785" max="3785" width="6" style="158" customWidth="1"/>
    <col min="3786" max="3786" width="62.28515625" style="158" customWidth="1"/>
    <col min="3787" max="3787" width="10.140625" style="158" customWidth="1"/>
    <col min="3788" max="3788" width="10.42578125" style="158" customWidth="1"/>
    <col min="3789" max="3789" width="11" style="158" customWidth="1"/>
    <col min="3790" max="3790" width="13.42578125" style="158" customWidth="1"/>
    <col min="3791" max="3813" width="0" style="158" hidden="1" customWidth="1"/>
    <col min="3814" max="4040" width="8.85546875" style="158"/>
    <col min="4041" max="4041" width="6" style="158" customWidth="1"/>
    <col min="4042" max="4042" width="62.28515625" style="158" customWidth="1"/>
    <col min="4043" max="4043" width="10.140625" style="158" customWidth="1"/>
    <col min="4044" max="4044" width="10.42578125" style="158" customWidth="1"/>
    <col min="4045" max="4045" width="11" style="158" customWidth="1"/>
    <col min="4046" max="4046" width="13.42578125" style="158" customWidth="1"/>
    <col min="4047" max="4069" width="0" style="158" hidden="1" customWidth="1"/>
    <col min="4070" max="4296" width="8.85546875" style="158"/>
    <col min="4297" max="4297" width="6" style="158" customWidth="1"/>
    <col min="4298" max="4298" width="62.28515625" style="158" customWidth="1"/>
    <col min="4299" max="4299" width="10.140625" style="158" customWidth="1"/>
    <col min="4300" max="4300" width="10.42578125" style="158" customWidth="1"/>
    <col min="4301" max="4301" width="11" style="158" customWidth="1"/>
    <col min="4302" max="4302" width="13.42578125" style="158" customWidth="1"/>
    <col min="4303" max="4325" width="0" style="158" hidden="1" customWidth="1"/>
    <col min="4326" max="4552" width="8.85546875" style="158"/>
    <col min="4553" max="4553" width="6" style="158" customWidth="1"/>
    <col min="4554" max="4554" width="62.28515625" style="158" customWidth="1"/>
    <col min="4555" max="4555" width="10.140625" style="158" customWidth="1"/>
    <col min="4556" max="4556" width="10.42578125" style="158" customWidth="1"/>
    <col min="4557" max="4557" width="11" style="158" customWidth="1"/>
    <col min="4558" max="4558" width="13.42578125" style="158" customWidth="1"/>
    <col min="4559" max="4581" width="0" style="158" hidden="1" customWidth="1"/>
    <col min="4582" max="4808" width="8.85546875" style="158"/>
    <col min="4809" max="4809" width="6" style="158" customWidth="1"/>
    <col min="4810" max="4810" width="62.28515625" style="158" customWidth="1"/>
    <col min="4811" max="4811" width="10.140625" style="158" customWidth="1"/>
    <col min="4812" max="4812" width="10.42578125" style="158" customWidth="1"/>
    <col min="4813" max="4813" width="11" style="158" customWidth="1"/>
    <col min="4814" max="4814" width="13.42578125" style="158" customWidth="1"/>
    <col min="4815" max="4837" width="0" style="158" hidden="1" customWidth="1"/>
    <col min="4838" max="5064" width="8.85546875" style="158"/>
    <col min="5065" max="5065" width="6" style="158" customWidth="1"/>
    <col min="5066" max="5066" width="62.28515625" style="158" customWidth="1"/>
    <col min="5067" max="5067" width="10.140625" style="158" customWidth="1"/>
    <col min="5068" max="5068" width="10.42578125" style="158" customWidth="1"/>
    <col min="5069" max="5069" width="11" style="158" customWidth="1"/>
    <col min="5070" max="5070" width="13.42578125" style="158" customWidth="1"/>
    <col min="5071" max="5093" width="0" style="158" hidden="1" customWidth="1"/>
    <col min="5094" max="5320" width="8.85546875" style="158"/>
    <col min="5321" max="5321" width="6" style="158" customWidth="1"/>
    <col min="5322" max="5322" width="62.28515625" style="158" customWidth="1"/>
    <col min="5323" max="5323" width="10.140625" style="158" customWidth="1"/>
    <col min="5324" max="5324" width="10.42578125" style="158" customWidth="1"/>
    <col min="5325" max="5325" width="11" style="158" customWidth="1"/>
    <col min="5326" max="5326" width="13.42578125" style="158" customWidth="1"/>
    <col min="5327" max="5349" width="0" style="158" hidden="1" customWidth="1"/>
    <col min="5350" max="5576" width="8.85546875" style="158"/>
    <col min="5577" max="5577" width="6" style="158" customWidth="1"/>
    <col min="5578" max="5578" width="62.28515625" style="158" customWidth="1"/>
    <col min="5579" max="5579" width="10.140625" style="158" customWidth="1"/>
    <col min="5580" max="5580" width="10.42578125" style="158" customWidth="1"/>
    <col min="5581" max="5581" width="11" style="158" customWidth="1"/>
    <col min="5582" max="5582" width="13.42578125" style="158" customWidth="1"/>
    <col min="5583" max="5605" width="0" style="158" hidden="1" customWidth="1"/>
    <col min="5606" max="5832" width="8.85546875" style="158"/>
    <col min="5833" max="5833" width="6" style="158" customWidth="1"/>
    <col min="5834" max="5834" width="62.28515625" style="158" customWidth="1"/>
    <col min="5835" max="5835" width="10.140625" style="158" customWidth="1"/>
    <col min="5836" max="5836" width="10.42578125" style="158" customWidth="1"/>
    <col min="5837" max="5837" width="11" style="158" customWidth="1"/>
    <col min="5838" max="5838" width="13.42578125" style="158" customWidth="1"/>
    <col min="5839" max="5861" width="0" style="158" hidden="1" customWidth="1"/>
    <col min="5862" max="6088" width="8.85546875" style="158"/>
    <col min="6089" max="6089" width="6" style="158" customWidth="1"/>
    <col min="6090" max="6090" width="62.28515625" style="158" customWidth="1"/>
    <col min="6091" max="6091" width="10.140625" style="158" customWidth="1"/>
    <col min="6092" max="6092" width="10.42578125" style="158" customWidth="1"/>
    <col min="6093" max="6093" width="11" style="158" customWidth="1"/>
    <col min="6094" max="6094" width="13.42578125" style="158" customWidth="1"/>
    <col min="6095" max="6117" width="0" style="158" hidden="1" customWidth="1"/>
    <col min="6118" max="6344" width="8.85546875" style="158"/>
    <col min="6345" max="6345" width="6" style="158" customWidth="1"/>
    <col min="6346" max="6346" width="62.28515625" style="158" customWidth="1"/>
    <col min="6347" max="6347" width="10.140625" style="158" customWidth="1"/>
    <col min="6348" max="6348" width="10.42578125" style="158" customWidth="1"/>
    <col min="6349" max="6349" width="11" style="158" customWidth="1"/>
    <col min="6350" max="6350" width="13.42578125" style="158" customWidth="1"/>
    <col min="6351" max="6373" width="0" style="158" hidden="1" customWidth="1"/>
    <col min="6374" max="6600" width="8.85546875" style="158"/>
    <col min="6601" max="6601" width="6" style="158" customWidth="1"/>
    <col min="6602" max="6602" width="62.28515625" style="158" customWidth="1"/>
    <col min="6603" max="6603" width="10.140625" style="158" customWidth="1"/>
    <col min="6604" max="6604" width="10.42578125" style="158" customWidth="1"/>
    <col min="6605" max="6605" width="11" style="158" customWidth="1"/>
    <col min="6606" max="6606" width="13.42578125" style="158" customWidth="1"/>
    <col min="6607" max="6629" width="0" style="158" hidden="1" customWidth="1"/>
    <col min="6630" max="6856" width="8.85546875" style="158"/>
    <col min="6857" max="6857" width="6" style="158" customWidth="1"/>
    <col min="6858" max="6858" width="62.28515625" style="158" customWidth="1"/>
    <col min="6859" max="6859" width="10.140625" style="158" customWidth="1"/>
    <col min="6860" max="6860" width="10.42578125" style="158" customWidth="1"/>
    <col min="6861" max="6861" width="11" style="158" customWidth="1"/>
    <col min="6862" max="6862" width="13.42578125" style="158" customWidth="1"/>
    <col min="6863" max="6885" width="0" style="158" hidden="1" customWidth="1"/>
    <col min="6886" max="7112" width="8.85546875" style="158"/>
    <col min="7113" max="7113" width="6" style="158" customWidth="1"/>
    <col min="7114" max="7114" width="62.28515625" style="158" customWidth="1"/>
    <col min="7115" max="7115" width="10.140625" style="158" customWidth="1"/>
    <col min="7116" max="7116" width="10.42578125" style="158" customWidth="1"/>
    <col min="7117" max="7117" width="11" style="158" customWidth="1"/>
    <col min="7118" max="7118" width="13.42578125" style="158" customWidth="1"/>
    <col min="7119" max="7141" width="0" style="158" hidden="1" customWidth="1"/>
    <col min="7142" max="7368" width="8.85546875" style="158"/>
    <col min="7369" max="7369" width="6" style="158" customWidth="1"/>
    <col min="7370" max="7370" width="62.28515625" style="158" customWidth="1"/>
    <col min="7371" max="7371" width="10.140625" style="158" customWidth="1"/>
    <col min="7372" max="7372" width="10.42578125" style="158" customWidth="1"/>
    <col min="7373" max="7373" width="11" style="158" customWidth="1"/>
    <col min="7374" max="7374" width="13.42578125" style="158" customWidth="1"/>
    <col min="7375" max="7397" width="0" style="158" hidden="1" customWidth="1"/>
    <col min="7398" max="7624" width="8.85546875" style="158"/>
    <col min="7625" max="7625" width="6" style="158" customWidth="1"/>
    <col min="7626" max="7626" width="62.28515625" style="158" customWidth="1"/>
    <col min="7627" max="7627" width="10.140625" style="158" customWidth="1"/>
    <col min="7628" max="7628" width="10.42578125" style="158" customWidth="1"/>
    <col min="7629" max="7629" width="11" style="158" customWidth="1"/>
    <col min="7630" max="7630" width="13.42578125" style="158" customWidth="1"/>
    <col min="7631" max="7653" width="0" style="158" hidden="1" customWidth="1"/>
    <col min="7654" max="7880" width="8.85546875" style="158"/>
    <col min="7881" max="7881" width="6" style="158" customWidth="1"/>
    <col min="7882" max="7882" width="62.28515625" style="158" customWidth="1"/>
    <col min="7883" max="7883" width="10.140625" style="158" customWidth="1"/>
    <col min="7884" max="7884" width="10.42578125" style="158" customWidth="1"/>
    <col min="7885" max="7885" width="11" style="158" customWidth="1"/>
    <col min="7886" max="7886" width="13.42578125" style="158" customWidth="1"/>
    <col min="7887" max="7909" width="0" style="158" hidden="1" customWidth="1"/>
    <col min="7910" max="8136" width="8.85546875" style="158"/>
    <col min="8137" max="8137" width="6" style="158" customWidth="1"/>
    <col min="8138" max="8138" width="62.28515625" style="158" customWidth="1"/>
    <col min="8139" max="8139" width="10.140625" style="158" customWidth="1"/>
    <col min="8140" max="8140" width="10.42578125" style="158" customWidth="1"/>
    <col min="8141" max="8141" width="11" style="158" customWidth="1"/>
    <col min="8142" max="8142" width="13.42578125" style="158" customWidth="1"/>
    <col min="8143" max="8165" width="0" style="158" hidden="1" customWidth="1"/>
    <col min="8166" max="8392" width="8.85546875" style="158"/>
    <col min="8393" max="8393" width="6" style="158" customWidth="1"/>
    <col min="8394" max="8394" width="62.28515625" style="158" customWidth="1"/>
    <col min="8395" max="8395" width="10.140625" style="158" customWidth="1"/>
    <col min="8396" max="8396" width="10.42578125" style="158" customWidth="1"/>
    <col min="8397" max="8397" width="11" style="158" customWidth="1"/>
    <col min="8398" max="8398" width="13.42578125" style="158" customWidth="1"/>
    <col min="8399" max="8421" width="0" style="158" hidden="1" customWidth="1"/>
    <col min="8422" max="8648" width="8.85546875" style="158"/>
    <col min="8649" max="8649" width="6" style="158" customWidth="1"/>
    <col min="8650" max="8650" width="62.28515625" style="158" customWidth="1"/>
    <col min="8651" max="8651" width="10.140625" style="158" customWidth="1"/>
    <col min="8652" max="8652" width="10.42578125" style="158" customWidth="1"/>
    <col min="8653" max="8653" width="11" style="158" customWidth="1"/>
    <col min="8654" max="8654" width="13.42578125" style="158" customWidth="1"/>
    <col min="8655" max="8677" width="0" style="158" hidden="1" customWidth="1"/>
    <col min="8678" max="8904" width="8.85546875" style="158"/>
    <col min="8905" max="8905" width="6" style="158" customWidth="1"/>
    <col min="8906" max="8906" width="62.28515625" style="158" customWidth="1"/>
    <col min="8907" max="8907" width="10.140625" style="158" customWidth="1"/>
    <col min="8908" max="8908" width="10.42578125" style="158" customWidth="1"/>
    <col min="8909" max="8909" width="11" style="158" customWidth="1"/>
    <col min="8910" max="8910" width="13.42578125" style="158" customWidth="1"/>
    <col min="8911" max="8933" width="0" style="158" hidden="1" customWidth="1"/>
    <col min="8934" max="9160" width="8.85546875" style="158"/>
    <col min="9161" max="9161" width="6" style="158" customWidth="1"/>
    <col min="9162" max="9162" width="62.28515625" style="158" customWidth="1"/>
    <col min="9163" max="9163" width="10.140625" style="158" customWidth="1"/>
    <col min="9164" max="9164" width="10.42578125" style="158" customWidth="1"/>
    <col min="9165" max="9165" width="11" style="158" customWidth="1"/>
    <col min="9166" max="9166" width="13.42578125" style="158" customWidth="1"/>
    <col min="9167" max="9189" width="0" style="158" hidden="1" customWidth="1"/>
    <col min="9190" max="9416" width="8.85546875" style="158"/>
    <col min="9417" max="9417" width="6" style="158" customWidth="1"/>
    <col min="9418" max="9418" width="62.28515625" style="158" customWidth="1"/>
    <col min="9419" max="9419" width="10.140625" style="158" customWidth="1"/>
    <col min="9420" max="9420" width="10.42578125" style="158" customWidth="1"/>
    <col min="9421" max="9421" width="11" style="158" customWidth="1"/>
    <col min="9422" max="9422" width="13.42578125" style="158" customWidth="1"/>
    <col min="9423" max="9445" width="0" style="158" hidden="1" customWidth="1"/>
    <col min="9446" max="9672" width="8.85546875" style="158"/>
    <col min="9673" max="9673" width="6" style="158" customWidth="1"/>
    <col min="9674" max="9674" width="62.28515625" style="158" customWidth="1"/>
    <col min="9675" max="9675" width="10.140625" style="158" customWidth="1"/>
    <col min="9676" max="9676" width="10.42578125" style="158" customWidth="1"/>
    <col min="9677" max="9677" width="11" style="158" customWidth="1"/>
    <col min="9678" max="9678" width="13.42578125" style="158" customWidth="1"/>
    <col min="9679" max="9701" width="0" style="158" hidden="1" customWidth="1"/>
    <col min="9702" max="9928" width="8.85546875" style="158"/>
    <col min="9929" max="9929" width="6" style="158" customWidth="1"/>
    <col min="9930" max="9930" width="62.28515625" style="158" customWidth="1"/>
    <col min="9931" max="9931" width="10.140625" style="158" customWidth="1"/>
    <col min="9932" max="9932" width="10.42578125" style="158" customWidth="1"/>
    <col min="9933" max="9933" width="11" style="158" customWidth="1"/>
    <col min="9934" max="9934" width="13.42578125" style="158" customWidth="1"/>
    <col min="9935" max="9957" width="0" style="158" hidden="1" customWidth="1"/>
    <col min="9958" max="10184" width="8.85546875" style="158"/>
    <col min="10185" max="10185" width="6" style="158" customWidth="1"/>
    <col min="10186" max="10186" width="62.28515625" style="158" customWidth="1"/>
    <col min="10187" max="10187" width="10.140625" style="158" customWidth="1"/>
    <col min="10188" max="10188" width="10.42578125" style="158" customWidth="1"/>
    <col min="10189" max="10189" width="11" style="158" customWidth="1"/>
    <col min="10190" max="10190" width="13.42578125" style="158" customWidth="1"/>
    <col min="10191" max="10213" width="0" style="158" hidden="1" customWidth="1"/>
    <col min="10214" max="10440" width="8.85546875" style="158"/>
    <col min="10441" max="10441" width="6" style="158" customWidth="1"/>
    <col min="10442" max="10442" width="62.28515625" style="158" customWidth="1"/>
    <col min="10443" max="10443" width="10.140625" style="158" customWidth="1"/>
    <col min="10444" max="10444" width="10.42578125" style="158" customWidth="1"/>
    <col min="10445" max="10445" width="11" style="158" customWidth="1"/>
    <col min="10446" max="10446" width="13.42578125" style="158" customWidth="1"/>
    <col min="10447" max="10469" width="0" style="158" hidden="1" customWidth="1"/>
    <col min="10470" max="10696" width="8.85546875" style="158"/>
    <col min="10697" max="10697" width="6" style="158" customWidth="1"/>
    <col min="10698" max="10698" width="62.28515625" style="158" customWidth="1"/>
    <col min="10699" max="10699" width="10.140625" style="158" customWidth="1"/>
    <col min="10700" max="10700" width="10.42578125" style="158" customWidth="1"/>
    <col min="10701" max="10701" width="11" style="158" customWidth="1"/>
    <col min="10702" max="10702" width="13.42578125" style="158" customWidth="1"/>
    <col min="10703" max="10725" width="0" style="158" hidden="1" customWidth="1"/>
    <col min="10726" max="10952" width="8.85546875" style="158"/>
    <col min="10953" max="10953" width="6" style="158" customWidth="1"/>
    <col min="10954" max="10954" width="62.28515625" style="158" customWidth="1"/>
    <col min="10955" max="10955" width="10.140625" style="158" customWidth="1"/>
    <col min="10956" max="10956" width="10.42578125" style="158" customWidth="1"/>
    <col min="10957" max="10957" width="11" style="158" customWidth="1"/>
    <col min="10958" max="10958" width="13.42578125" style="158" customWidth="1"/>
    <col min="10959" max="10981" width="0" style="158" hidden="1" customWidth="1"/>
    <col min="10982" max="11208" width="8.85546875" style="158"/>
    <col min="11209" max="11209" width="6" style="158" customWidth="1"/>
    <col min="11210" max="11210" width="62.28515625" style="158" customWidth="1"/>
    <col min="11211" max="11211" width="10.140625" style="158" customWidth="1"/>
    <col min="11212" max="11212" width="10.42578125" style="158" customWidth="1"/>
    <col min="11213" max="11213" width="11" style="158" customWidth="1"/>
    <col min="11214" max="11214" width="13.42578125" style="158" customWidth="1"/>
    <col min="11215" max="11237" width="0" style="158" hidden="1" customWidth="1"/>
    <col min="11238" max="11464" width="8.85546875" style="158"/>
    <col min="11465" max="11465" width="6" style="158" customWidth="1"/>
    <col min="11466" max="11466" width="62.28515625" style="158" customWidth="1"/>
    <col min="11467" max="11467" width="10.140625" style="158" customWidth="1"/>
    <col min="11468" max="11468" width="10.42578125" style="158" customWidth="1"/>
    <col min="11469" max="11469" width="11" style="158" customWidth="1"/>
    <col min="11470" max="11470" width="13.42578125" style="158" customWidth="1"/>
    <col min="11471" max="11493" width="0" style="158" hidden="1" customWidth="1"/>
    <col min="11494" max="11720" width="8.85546875" style="158"/>
    <col min="11721" max="11721" width="6" style="158" customWidth="1"/>
    <col min="11722" max="11722" width="62.28515625" style="158" customWidth="1"/>
    <col min="11723" max="11723" width="10.140625" style="158" customWidth="1"/>
    <col min="11724" max="11724" width="10.42578125" style="158" customWidth="1"/>
    <col min="11725" max="11725" width="11" style="158" customWidth="1"/>
    <col min="11726" max="11726" width="13.42578125" style="158" customWidth="1"/>
    <col min="11727" max="11749" width="0" style="158" hidden="1" customWidth="1"/>
    <col min="11750" max="11976" width="8.85546875" style="158"/>
    <col min="11977" max="11977" width="6" style="158" customWidth="1"/>
    <col min="11978" max="11978" width="62.28515625" style="158" customWidth="1"/>
    <col min="11979" max="11979" width="10.140625" style="158" customWidth="1"/>
    <col min="11980" max="11980" width="10.42578125" style="158" customWidth="1"/>
    <col min="11981" max="11981" width="11" style="158" customWidth="1"/>
    <col min="11982" max="11982" width="13.42578125" style="158" customWidth="1"/>
    <col min="11983" max="12005" width="0" style="158" hidden="1" customWidth="1"/>
    <col min="12006" max="12232" width="8.85546875" style="158"/>
    <col min="12233" max="12233" width="6" style="158" customWidth="1"/>
    <col min="12234" max="12234" width="62.28515625" style="158" customWidth="1"/>
    <col min="12235" max="12235" width="10.140625" style="158" customWidth="1"/>
    <col min="12236" max="12236" width="10.42578125" style="158" customWidth="1"/>
    <col min="12237" max="12237" width="11" style="158" customWidth="1"/>
    <col min="12238" max="12238" width="13.42578125" style="158" customWidth="1"/>
    <col min="12239" max="12261" width="0" style="158" hidden="1" customWidth="1"/>
    <col min="12262" max="12488" width="8.85546875" style="158"/>
    <col min="12489" max="12489" width="6" style="158" customWidth="1"/>
    <col min="12490" max="12490" width="62.28515625" style="158" customWidth="1"/>
    <col min="12491" max="12491" width="10.140625" style="158" customWidth="1"/>
    <col min="12492" max="12492" width="10.42578125" style="158" customWidth="1"/>
    <col min="12493" max="12493" width="11" style="158" customWidth="1"/>
    <col min="12494" max="12494" width="13.42578125" style="158" customWidth="1"/>
    <col min="12495" max="12517" width="0" style="158" hidden="1" customWidth="1"/>
    <col min="12518" max="12744" width="8.85546875" style="158"/>
    <col min="12745" max="12745" width="6" style="158" customWidth="1"/>
    <col min="12746" max="12746" width="62.28515625" style="158" customWidth="1"/>
    <col min="12747" max="12747" width="10.140625" style="158" customWidth="1"/>
    <col min="12748" max="12748" width="10.42578125" style="158" customWidth="1"/>
    <col min="12749" max="12749" width="11" style="158" customWidth="1"/>
    <col min="12750" max="12750" width="13.42578125" style="158" customWidth="1"/>
    <col min="12751" max="12773" width="0" style="158" hidden="1" customWidth="1"/>
    <col min="12774" max="13000" width="8.85546875" style="158"/>
    <col min="13001" max="13001" width="6" style="158" customWidth="1"/>
    <col min="13002" max="13002" width="62.28515625" style="158" customWidth="1"/>
    <col min="13003" max="13003" width="10.140625" style="158" customWidth="1"/>
    <col min="13004" max="13004" width="10.42578125" style="158" customWidth="1"/>
    <col min="13005" max="13005" width="11" style="158" customWidth="1"/>
    <col min="13006" max="13006" width="13.42578125" style="158" customWidth="1"/>
    <col min="13007" max="13029" width="0" style="158" hidden="1" customWidth="1"/>
    <col min="13030" max="13256" width="8.85546875" style="158"/>
    <col min="13257" max="13257" width="6" style="158" customWidth="1"/>
    <col min="13258" max="13258" width="62.28515625" style="158" customWidth="1"/>
    <col min="13259" max="13259" width="10.140625" style="158" customWidth="1"/>
    <col min="13260" max="13260" width="10.42578125" style="158" customWidth="1"/>
    <col min="13261" max="13261" width="11" style="158" customWidth="1"/>
    <col min="13262" max="13262" width="13.42578125" style="158" customWidth="1"/>
    <col min="13263" max="13285" width="0" style="158" hidden="1" customWidth="1"/>
    <col min="13286" max="13512" width="8.85546875" style="158"/>
    <col min="13513" max="13513" width="6" style="158" customWidth="1"/>
    <col min="13514" max="13514" width="62.28515625" style="158" customWidth="1"/>
    <col min="13515" max="13515" width="10.140625" style="158" customWidth="1"/>
    <col min="13516" max="13516" width="10.42578125" style="158" customWidth="1"/>
    <col min="13517" max="13517" width="11" style="158" customWidth="1"/>
    <col min="13518" max="13518" width="13.42578125" style="158" customWidth="1"/>
    <col min="13519" max="13541" width="0" style="158" hidden="1" customWidth="1"/>
    <col min="13542" max="13768" width="8.85546875" style="158"/>
    <col min="13769" max="13769" width="6" style="158" customWidth="1"/>
    <col min="13770" max="13770" width="62.28515625" style="158" customWidth="1"/>
    <col min="13771" max="13771" width="10.140625" style="158" customWidth="1"/>
    <col min="13772" max="13772" width="10.42578125" style="158" customWidth="1"/>
    <col min="13773" max="13773" width="11" style="158" customWidth="1"/>
    <col min="13774" max="13774" width="13.42578125" style="158" customWidth="1"/>
    <col min="13775" max="13797" width="0" style="158" hidden="1" customWidth="1"/>
    <col min="13798" max="14024" width="8.85546875" style="158"/>
    <col min="14025" max="14025" width="6" style="158" customWidth="1"/>
    <col min="14026" max="14026" width="62.28515625" style="158" customWidth="1"/>
    <col min="14027" max="14027" width="10.140625" style="158" customWidth="1"/>
    <col min="14028" max="14028" width="10.42578125" style="158" customWidth="1"/>
    <col min="14029" max="14029" width="11" style="158" customWidth="1"/>
    <col min="14030" max="14030" width="13.42578125" style="158" customWidth="1"/>
    <col min="14031" max="14053" width="0" style="158" hidden="1" customWidth="1"/>
    <col min="14054" max="14280" width="8.85546875" style="158"/>
    <col min="14281" max="14281" width="6" style="158" customWidth="1"/>
    <col min="14282" max="14282" width="62.28515625" style="158" customWidth="1"/>
    <col min="14283" max="14283" width="10.140625" style="158" customWidth="1"/>
    <col min="14284" max="14284" width="10.42578125" style="158" customWidth="1"/>
    <col min="14285" max="14285" width="11" style="158" customWidth="1"/>
    <col min="14286" max="14286" width="13.42578125" style="158" customWidth="1"/>
    <col min="14287" max="14309" width="0" style="158" hidden="1" customWidth="1"/>
    <col min="14310" max="14536" width="8.85546875" style="158"/>
    <col min="14537" max="14537" width="6" style="158" customWidth="1"/>
    <col min="14538" max="14538" width="62.28515625" style="158" customWidth="1"/>
    <col min="14539" max="14539" width="10.140625" style="158" customWidth="1"/>
    <col min="14540" max="14540" width="10.42578125" style="158" customWidth="1"/>
    <col min="14541" max="14541" width="11" style="158" customWidth="1"/>
    <col min="14542" max="14542" width="13.42578125" style="158" customWidth="1"/>
    <col min="14543" max="14565" width="0" style="158" hidden="1" customWidth="1"/>
    <col min="14566" max="14792" width="8.85546875" style="158"/>
    <col min="14793" max="14793" width="6" style="158" customWidth="1"/>
    <col min="14794" max="14794" width="62.28515625" style="158" customWidth="1"/>
    <col min="14795" max="14795" width="10.140625" style="158" customWidth="1"/>
    <col min="14796" max="14796" width="10.42578125" style="158" customWidth="1"/>
    <col min="14797" max="14797" width="11" style="158" customWidth="1"/>
    <col min="14798" max="14798" width="13.42578125" style="158" customWidth="1"/>
    <col min="14799" max="14821" width="0" style="158" hidden="1" customWidth="1"/>
    <col min="14822" max="15048" width="8.85546875" style="158"/>
    <col min="15049" max="15049" width="6" style="158" customWidth="1"/>
    <col min="15050" max="15050" width="62.28515625" style="158" customWidth="1"/>
    <col min="15051" max="15051" width="10.140625" style="158" customWidth="1"/>
    <col min="15052" max="15052" width="10.42578125" style="158" customWidth="1"/>
    <col min="15053" max="15053" width="11" style="158" customWidth="1"/>
    <col min="15054" max="15054" width="13.42578125" style="158" customWidth="1"/>
    <col min="15055" max="15077" width="0" style="158" hidden="1" customWidth="1"/>
    <col min="15078" max="15304" width="8.85546875" style="158"/>
    <col min="15305" max="15305" width="6" style="158" customWidth="1"/>
    <col min="15306" max="15306" width="62.28515625" style="158" customWidth="1"/>
    <col min="15307" max="15307" width="10.140625" style="158" customWidth="1"/>
    <col min="15308" max="15308" width="10.42578125" style="158" customWidth="1"/>
    <col min="15309" max="15309" width="11" style="158" customWidth="1"/>
    <col min="15310" max="15310" width="13.42578125" style="158" customWidth="1"/>
    <col min="15311" max="15333" width="0" style="158" hidden="1" customWidth="1"/>
    <col min="15334" max="15560" width="8.85546875" style="158"/>
    <col min="15561" max="15561" width="6" style="158" customWidth="1"/>
    <col min="15562" max="15562" width="62.28515625" style="158" customWidth="1"/>
    <col min="15563" max="15563" width="10.140625" style="158" customWidth="1"/>
    <col min="15564" max="15564" width="10.42578125" style="158" customWidth="1"/>
    <col min="15565" max="15565" width="11" style="158" customWidth="1"/>
    <col min="15566" max="15566" width="13.42578125" style="158" customWidth="1"/>
    <col min="15567" max="15589" width="0" style="158" hidden="1" customWidth="1"/>
    <col min="15590" max="15816" width="8.85546875" style="158"/>
    <col min="15817" max="15817" width="6" style="158" customWidth="1"/>
    <col min="15818" max="15818" width="62.28515625" style="158" customWidth="1"/>
    <col min="15819" max="15819" width="10.140625" style="158" customWidth="1"/>
    <col min="15820" max="15820" width="10.42578125" style="158" customWidth="1"/>
    <col min="15821" max="15821" width="11" style="158" customWidth="1"/>
    <col min="15822" max="15822" width="13.42578125" style="158" customWidth="1"/>
    <col min="15823" max="15845" width="0" style="158" hidden="1" customWidth="1"/>
    <col min="15846" max="16072" width="8.85546875" style="158"/>
    <col min="16073" max="16073" width="6" style="158" customWidth="1"/>
    <col min="16074" max="16074" width="62.28515625" style="158" customWidth="1"/>
    <col min="16075" max="16075" width="10.140625" style="158" customWidth="1"/>
    <col min="16076" max="16076" width="10.42578125" style="158" customWidth="1"/>
    <col min="16077" max="16077" width="11" style="158" customWidth="1"/>
    <col min="16078" max="16078" width="13.42578125" style="158" customWidth="1"/>
    <col min="16079" max="16101" width="0" style="158" hidden="1" customWidth="1"/>
    <col min="16102" max="16372" width="8.85546875" style="158"/>
    <col min="16373" max="16384" width="9.140625" style="158" customWidth="1"/>
  </cols>
  <sheetData>
    <row r="1" spans="1:11" ht="16.5" thickBot="1">
      <c r="A1" s="362" t="s">
        <v>472</v>
      </c>
      <c r="B1" s="363"/>
      <c r="C1" s="363"/>
      <c r="D1" s="363"/>
      <c r="E1" s="363"/>
      <c r="F1" s="364"/>
    </row>
    <row r="2" spans="1:11" ht="16.5" thickBot="1">
      <c r="A2" s="362"/>
      <c r="B2" s="363"/>
      <c r="C2" s="363"/>
      <c r="D2" s="363"/>
      <c r="E2" s="363"/>
      <c r="F2" s="364"/>
    </row>
    <row r="3" spans="1:11" ht="16.5" thickBot="1">
      <c r="A3" s="365" t="s">
        <v>509</v>
      </c>
      <c r="B3" s="366"/>
      <c r="C3" s="366"/>
      <c r="D3" s="366"/>
      <c r="E3" s="366"/>
      <c r="F3" s="367"/>
    </row>
    <row r="4" spans="1:11" ht="16.5" thickBot="1">
      <c r="A4" s="368"/>
      <c r="B4" s="369"/>
      <c r="C4" s="369"/>
      <c r="D4" s="369"/>
      <c r="E4" s="369"/>
      <c r="F4" s="370"/>
    </row>
    <row r="5" spans="1:11" ht="16.5" thickBot="1">
      <c r="A5" s="371" t="s">
        <v>391</v>
      </c>
      <c r="B5" s="372"/>
      <c r="C5" s="372"/>
      <c r="D5" s="372"/>
      <c r="E5" s="372"/>
      <c r="F5" s="373"/>
    </row>
    <row r="6" spans="1:11" ht="16.5" thickBot="1">
      <c r="A6" s="359"/>
      <c r="B6" s="360"/>
      <c r="C6" s="360"/>
      <c r="D6" s="360"/>
      <c r="E6" s="360"/>
      <c r="F6" s="361"/>
    </row>
    <row r="7" spans="1:11">
      <c r="A7" s="285"/>
      <c r="B7" s="286"/>
      <c r="C7" s="287"/>
      <c r="D7" s="287"/>
      <c r="E7" s="287"/>
      <c r="F7" s="152"/>
    </row>
    <row r="8" spans="1:11">
      <c r="A8" s="249" t="s">
        <v>487</v>
      </c>
      <c r="B8" s="247" t="s">
        <v>488</v>
      </c>
      <c r="C8" s="246" t="s">
        <v>394</v>
      </c>
      <c r="D8" s="246" t="s">
        <v>1</v>
      </c>
      <c r="E8" s="179" t="s">
        <v>489</v>
      </c>
      <c r="F8" s="178" t="s">
        <v>490</v>
      </c>
    </row>
    <row r="9" spans="1:11" ht="28.5">
      <c r="A9" s="288">
        <v>1</v>
      </c>
      <c r="B9" s="289" t="s">
        <v>510</v>
      </c>
      <c r="C9" s="290"/>
      <c r="D9" s="290"/>
      <c r="E9" s="290"/>
      <c r="F9" s="291"/>
    </row>
    <row r="10" spans="1:11">
      <c r="A10" s="292" t="s">
        <v>160</v>
      </c>
      <c r="B10" s="293" t="s">
        <v>511</v>
      </c>
      <c r="C10" s="290" t="s">
        <v>512</v>
      </c>
      <c r="D10" s="290">
        <v>1</v>
      </c>
      <c r="E10" s="290"/>
      <c r="F10" s="291"/>
      <c r="K10" s="157"/>
    </row>
    <row r="11" spans="1:11">
      <c r="A11" s="292" t="s">
        <v>163</v>
      </c>
      <c r="B11" s="293" t="s">
        <v>513</v>
      </c>
      <c r="C11" s="290" t="s">
        <v>512</v>
      </c>
      <c r="D11" s="290">
        <v>2</v>
      </c>
      <c r="E11" s="290"/>
      <c r="F11" s="291"/>
      <c r="K11" s="157"/>
    </row>
    <row r="12" spans="1:11">
      <c r="A12" s="292" t="s">
        <v>416</v>
      </c>
      <c r="B12" s="293" t="s">
        <v>514</v>
      </c>
      <c r="C12" s="290" t="s">
        <v>512</v>
      </c>
      <c r="D12" s="290">
        <v>2</v>
      </c>
      <c r="E12" s="290"/>
      <c r="F12" s="291"/>
      <c r="K12" s="157"/>
    </row>
    <row r="13" spans="1:11">
      <c r="A13" s="292"/>
      <c r="B13" s="293"/>
      <c r="C13" s="290"/>
      <c r="D13" s="290"/>
      <c r="E13" s="290"/>
      <c r="F13" s="291"/>
    </row>
    <row r="14" spans="1:11">
      <c r="A14" s="288">
        <v>2</v>
      </c>
      <c r="B14" s="294" t="s">
        <v>124</v>
      </c>
      <c r="C14" s="290"/>
      <c r="D14" s="290"/>
      <c r="E14" s="290"/>
      <c r="F14" s="291"/>
    </row>
    <row r="15" spans="1:11">
      <c r="A15" s="292" t="s">
        <v>160</v>
      </c>
      <c r="B15" s="293" t="s">
        <v>515</v>
      </c>
      <c r="C15" s="295" t="s">
        <v>512</v>
      </c>
      <c r="D15" s="290">
        <v>5</v>
      </c>
      <c r="E15" s="290"/>
      <c r="F15" s="291"/>
    </row>
    <row r="16" spans="1:11">
      <c r="A16" s="292"/>
      <c r="B16" s="293"/>
      <c r="C16" s="290"/>
      <c r="D16" s="290"/>
      <c r="E16" s="290"/>
      <c r="F16" s="291"/>
    </row>
    <row r="17" spans="1:6">
      <c r="A17" s="288">
        <v>3</v>
      </c>
      <c r="B17" s="294" t="s">
        <v>516</v>
      </c>
      <c r="C17" s="290"/>
      <c r="D17" s="290"/>
      <c r="E17" s="290"/>
      <c r="F17" s="291"/>
    </row>
    <row r="18" spans="1:6" ht="60">
      <c r="A18" s="292" t="s">
        <v>160</v>
      </c>
      <c r="B18" s="296" t="s">
        <v>517</v>
      </c>
      <c r="C18" s="297" t="s">
        <v>518</v>
      </c>
      <c r="D18" s="290">
        <v>70</v>
      </c>
      <c r="E18" s="290"/>
      <c r="F18" s="291"/>
    </row>
    <row r="19" spans="1:6">
      <c r="A19" s="292"/>
      <c r="B19" s="296"/>
      <c r="C19" s="297"/>
      <c r="D19" s="290"/>
      <c r="E19" s="290"/>
      <c r="F19" s="291"/>
    </row>
    <row r="20" spans="1:6">
      <c r="A20" s="292">
        <v>4</v>
      </c>
      <c r="B20" s="298" t="s">
        <v>519</v>
      </c>
      <c r="C20" s="297"/>
      <c r="D20" s="290"/>
      <c r="E20" s="290"/>
      <c r="F20" s="291"/>
    </row>
    <row r="21" spans="1:6" ht="60">
      <c r="A21" s="292" t="s">
        <v>160</v>
      </c>
      <c r="B21" s="299" t="s">
        <v>520</v>
      </c>
      <c r="C21" s="300" t="s">
        <v>518</v>
      </c>
      <c r="D21" s="290">
        <v>70</v>
      </c>
      <c r="E21" s="290"/>
      <c r="F21" s="291"/>
    </row>
    <row r="22" spans="1:6">
      <c r="A22" s="292"/>
      <c r="B22" s="299"/>
      <c r="C22" s="300"/>
      <c r="D22" s="290"/>
      <c r="E22" s="290"/>
      <c r="F22" s="291"/>
    </row>
    <row r="23" spans="1:6">
      <c r="A23" s="292">
        <v>5</v>
      </c>
      <c r="B23" s="301" t="s">
        <v>521</v>
      </c>
      <c r="C23" s="300"/>
      <c r="D23" s="290"/>
      <c r="E23" s="290"/>
      <c r="F23" s="291"/>
    </row>
    <row r="24" spans="1:6" ht="45">
      <c r="A24" s="292" t="s">
        <v>160</v>
      </c>
      <c r="B24" s="302" t="s">
        <v>522</v>
      </c>
      <c r="C24" s="295" t="s">
        <v>512</v>
      </c>
      <c r="D24" s="290">
        <v>4</v>
      </c>
      <c r="E24" s="290"/>
      <c r="F24" s="291"/>
    </row>
    <row r="25" spans="1:6">
      <c r="A25" s="292"/>
      <c r="B25" s="302"/>
      <c r="C25" s="295"/>
      <c r="D25" s="290"/>
      <c r="E25" s="290"/>
      <c r="F25" s="291"/>
    </row>
    <row r="26" spans="1:6" ht="60">
      <c r="A26" s="292" t="s">
        <v>163</v>
      </c>
      <c r="B26" s="302" t="s">
        <v>529</v>
      </c>
      <c r="C26" s="295" t="s">
        <v>512</v>
      </c>
      <c r="D26" s="290">
        <v>1</v>
      </c>
      <c r="E26" s="290"/>
      <c r="F26" s="291"/>
    </row>
    <row r="27" spans="1:6">
      <c r="A27" s="292"/>
      <c r="B27" s="302"/>
      <c r="C27" s="295"/>
      <c r="D27" s="290"/>
      <c r="E27" s="290"/>
      <c r="F27" s="291"/>
    </row>
    <row r="28" spans="1:6">
      <c r="A28" s="288">
        <v>6</v>
      </c>
      <c r="B28" s="303" t="s">
        <v>523</v>
      </c>
      <c r="C28" s="304"/>
      <c r="D28" s="305"/>
      <c r="E28" s="305"/>
      <c r="F28" s="306"/>
    </row>
    <row r="29" spans="1:6" ht="45">
      <c r="A29" s="292" t="s">
        <v>160</v>
      </c>
      <c r="B29" s="302" t="s">
        <v>524</v>
      </c>
      <c r="C29" s="297" t="s">
        <v>518</v>
      </c>
      <c r="D29" s="290">
        <v>70</v>
      </c>
      <c r="E29" s="290"/>
      <c r="F29" s="291"/>
    </row>
    <row r="30" spans="1:6">
      <c r="A30" s="292"/>
      <c r="B30" s="302"/>
      <c r="C30" s="297"/>
      <c r="D30" s="290"/>
      <c r="E30" s="290"/>
      <c r="F30" s="291"/>
    </row>
    <row r="31" spans="1:6" ht="42.75">
      <c r="A31" s="292" t="s">
        <v>163</v>
      </c>
      <c r="B31" s="303" t="s">
        <v>525</v>
      </c>
      <c r="C31" s="307"/>
      <c r="D31" s="307"/>
      <c r="E31" s="307"/>
      <c r="F31" s="308"/>
    </row>
    <row r="32" spans="1:6">
      <c r="A32" s="292" t="s">
        <v>5</v>
      </c>
      <c r="B32" s="302" t="s">
        <v>526</v>
      </c>
      <c r="C32" s="295" t="s">
        <v>512</v>
      </c>
      <c r="D32" s="290">
        <v>5</v>
      </c>
      <c r="E32" s="290"/>
      <c r="F32" s="291"/>
    </row>
    <row r="33" spans="1:6">
      <c r="A33" s="292"/>
      <c r="B33" s="302"/>
      <c r="C33" s="295"/>
      <c r="D33" s="290"/>
      <c r="E33" s="290"/>
      <c r="F33" s="291"/>
    </row>
    <row r="34" spans="1:6" ht="30">
      <c r="A34" s="288">
        <v>7</v>
      </c>
      <c r="B34" s="302" t="s">
        <v>527</v>
      </c>
      <c r="C34" s="297" t="s">
        <v>97</v>
      </c>
      <c r="D34" s="290">
        <v>1</v>
      </c>
      <c r="E34" s="290"/>
      <c r="F34" s="291"/>
    </row>
    <row r="35" spans="1:6" ht="16.5" thickBot="1">
      <c r="A35" s="309"/>
      <c r="B35" s="310"/>
      <c r="C35" s="311"/>
      <c r="D35" s="311"/>
      <c r="E35" s="311"/>
      <c r="F35" s="151"/>
    </row>
    <row r="36" spans="1:6" ht="16.5" thickBot="1">
      <c r="A36" s="312"/>
      <c r="B36" s="313" t="s">
        <v>528</v>
      </c>
      <c r="C36" s="314"/>
      <c r="D36" s="315"/>
      <c r="E36" s="315"/>
      <c r="F36" s="316"/>
    </row>
  </sheetData>
  <mergeCells count="6">
    <mergeCell ref="A6:F6"/>
    <mergeCell ref="A1:F1"/>
    <mergeCell ref="A2:F2"/>
    <mergeCell ref="A3:F3"/>
    <mergeCell ref="A4:F4"/>
    <mergeCell ref="A5:F5"/>
  </mergeCells>
  <pageMargins left="0.39370078740157483" right="0.39370078740157483" top="0.3543307086614173" bottom="0.15748031496062992" header="0.31496062992125984" footer="0.31496062992125984"/>
  <pageSetup paperSize="9" scale="8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12BB0-342C-46A6-95FC-267F6F3509F1}">
  <dimension ref="A1:F284"/>
  <sheetViews>
    <sheetView zoomScale="115" zoomScaleNormal="115" workbookViewId="0">
      <selection activeCell="E9" sqref="E9:F25"/>
    </sheetView>
  </sheetViews>
  <sheetFormatPr defaultColWidth="9.140625" defaultRowHeight="12.75"/>
  <cols>
    <col min="1" max="1" width="7" style="254" customWidth="1"/>
    <col min="2" max="2" width="51.28515625" style="251" customWidth="1"/>
    <col min="3" max="3" width="9" style="272" customWidth="1"/>
    <col min="4" max="4" width="7.7109375" style="272" customWidth="1"/>
    <col min="5" max="5" width="7.85546875" style="272" customWidth="1"/>
    <col min="6" max="6" width="10.42578125" style="272" customWidth="1"/>
    <col min="7" max="16384" width="9.140625" style="251"/>
  </cols>
  <sheetData>
    <row r="1" spans="1:6" ht="13.5" thickBot="1">
      <c r="A1" s="350" t="s">
        <v>472</v>
      </c>
      <c r="B1" s="351"/>
      <c r="C1" s="351"/>
      <c r="D1" s="351"/>
      <c r="E1" s="351"/>
      <c r="F1" s="352"/>
    </row>
    <row r="2" spans="1:6" ht="13.5" thickBot="1">
      <c r="A2" s="353"/>
      <c r="B2" s="354"/>
      <c r="C2" s="354"/>
      <c r="D2" s="354"/>
      <c r="E2" s="354"/>
      <c r="F2" s="355"/>
    </row>
    <row r="3" spans="1:6" ht="13.5" thickBot="1">
      <c r="A3" s="350" t="s">
        <v>535</v>
      </c>
      <c r="B3" s="351"/>
      <c r="C3" s="351"/>
      <c r="D3" s="351"/>
      <c r="E3" s="351"/>
      <c r="F3" s="352"/>
    </row>
    <row r="4" spans="1:6" ht="13.5" thickBot="1">
      <c r="A4" s="353"/>
      <c r="B4" s="354"/>
      <c r="C4" s="354"/>
      <c r="D4" s="354"/>
      <c r="E4" s="354"/>
      <c r="F4" s="355"/>
    </row>
    <row r="5" spans="1:6" ht="13.5" thickBot="1">
      <c r="A5" s="356" t="s">
        <v>391</v>
      </c>
      <c r="B5" s="357"/>
      <c r="C5" s="357"/>
      <c r="D5" s="357"/>
      <c r="E5" s="357"/>
      <c r="F5" s="358"/>
    </row>
    <row r="6" spans="1:6">
      <c r="A6" s="249" t="s">
        <v>487</v>
      </c>
      <c r="B6" s="247" t="s">
        <v>488</v>
      </c>
      <c r="C6" s="259" t="s">
        <v>394</v>
      </c>
      <c r="D6" s="259" t="s">
        <v>1</v>
      </c>
      <c r="E6" s="260" t="s">
        <v>489</v>
      </c>
      <c r="F6" s="261" t="s">
        <v>490</v>
      </c>
    </row>
    <row r="7" spans="1:6">
      <c r="A7" s="249"/>
      <c r="B7" s="247"/>
      <c r="C7" s="259"/>
      <c r="D7" s="259"/>
      <c r="E7" s="260"/>
      <c r="F7" s="261"/>
    </row>
    <row r="8" spans="1:6">
      <c r="A8" s="249">
        <v>1</v>
      </c>
      <c r="B8" s="258" t="s">
        <v>532</v>
      </c>
      <c r="C8" s="262"/>
      <c r="D8" s="262"/>
      <c r="E8" s="262"/>
      <c r="F8" s="263"/>
    </row>
    <row r="9" spans="1:6" ht="76.5">
      <c r="A9" s="249"/>
      <c r="B9" s="257" t="s">
        <v>544</v>
      </c>
      <c r="C9" s="262"/>
      <c r="D9" s="262"/>
      <c r="E9" s="262"/>
      <c r="F9" s="263"/>
    </row>
    <row r="10" spans="1:6">
      <c r="A10" s="249" t="s">
        <v>5</v>
      </c>
      <c r="B10" s="255" t="s">
        <v>533</v>
      </c>
      <c r="C10" s="264" t="s">
        <v>534</v>
      </c>
      <c r="D10" s="265">
        <v>150</v>
      </c>
      <c r="E10" s="262"/>
      <c r="F10" s="263"/>
    </row>
    <row r="11" spans="1:6">
      <c r="A11" s="249"/>
      <c r="B11" s="255"/>
      <c r="C11" s="264"/>
      <c r="D11" s="265"/>
      <c r="E11" s="262"/>
      <c r="F11" s="263"/>
    </row>
    <row r="12" spans="1:6" ht="51">
      <c r="A12" s="249">
        <v>2</v>
      </c>
      <c r="B12" s="257" t="s">
        <v>539</v>
      </c>
      <c r="C12" s="264" t="s">
        <v>15</v>
      </c>
      <c r="D12" s="265">
        <v>12</v>
      </c>
      <c r="E12" s="262"/>
      <c r="F12" s="263"/>
    </row>
    <row r="13" spans="1:6">
      <c r="A13" s="249"/>
      <c r="B13" s="256"/>
      <c r="C13" s="264"/>
      <c r="D13" s="265"/>
      <c r="E13" s="262"/>
      <c r="F13" s="263"/>
    </row>
    <row r="14" spans="1:6" ht="63.75">
      <c r="A14" s="249">
        <v>3</v>
      </c>
      <c r="B14" s="257" t="s">
        <v>540</v>
      </c>
      <c r="C14" s="264" t="s">
        <v>15</v>
      </c>
      <c r="D14" s="265">
        <v>6</v>
      </c>
      <c r="E14" s="262"/>
      <c r="F14" s="263"/>
    </row>
    <row r="15" spans="1:6">
      <c r="A15" s="249"/>
      <c r="B15" s="256"/>
      <c r="C15" s="264"/>
      <c r="D15" s="265"/>
      <c r="E15" s="262"/>
      <c r="F15" s="263"/>
    </row>
    <row r="16" spans="1:6" ht="76.5">
      <c r="A16" s="249">
        <v>4</v>
      </c>
      <c r="B16" s="257" t="s">
        <v>541</v>
      </c>
      <c r="C16" s="264" t="s">
        <v>15</v>
      </c>
      <c r="D16" s="265">
        <v>2</v>
      </c>
      <c r="E16" s="262"/>
      <c r="F16" s="263"/>
    </row>
    <row r="17" spans="1:6">
      <c r="A17" s="249"/>
      <c r="B17" s="257"/>
      <c r="C17" s="264"/>
      <c r="D17" s="265"/>
      <c r="E17" s="262"/>
      <c r="F17" s="263"/>
    </row>
    <row r="18" spans="1:6" ht="51">
      <c r="A18" s="249">
        <v>5</v>
      </c>
      <c r="B18" s="257" t="s">
        <v>542</v>
      </c>
      <c r="C18" s="264" t="s">
        <v>9</v>
      </c>
      <c r="D18" s="265">
        <v>6</v>
      </c>
      <c r="E18" s="262"/>
      <c r="F18" s="263"/>
    </row>
    <row r="19" spans="1:6">
      <c r="A19" s="249"/>
      <c r="B19" s="257"/>
      <c r="C19" s="264"/>
      <c r="D19" s="265"/>
      <c r="E19" s="262"/>
      <c r="F19" s="263"/>
    </row>
    <row r="20" spans="1:6" ht="63.75">
      <c r="A20" s="249">
        <v>6</v>
      </c>
      <c r="B20" s="257" t="s">
        <v>543</v>
      </c>
      <c r="C20" s="264" t="s">
        <v>15</v>
      </c>
      <c r="D20" s="265">
        <v>2</v>
      </c>
      <c r="E20" s="262"/>
      <c r="F20" s="263"/>
    </row>
    <row r="21" spans="1:6">
      <c r="A21" s="248"/>
      <c r="B21" s="257"/>
      <c r="C21" s="264"/>
      <c r="D21" s="265"/>
      <c r="E21" s="262"/>
      <c r="F21" s="263"/>
    </row>
    <row r="22" spans="1:6" ht="76.5">
      <c r="A22" s="248">
        <v>7</v>
      </c>
      <c r="B22" s="257" t="s">
        <v>538</v>
      </c>
      <c r="C22" s="264" t="s">
        <v>15</v>
      </c>
      <c r="D22" s="265">
        <v>1</v>
      </c>
      <c r="E22" s="262"/>
      <c r="F22" s="263"/>
    </row>
    <row r="23" spans="1:6" ht="13.5" thickBot="1">
      <c r="A23" s="171"/>
      <c r="B23" s="244"/>
      <c r="C23" s="266"/>
      <c r="D23" s="267"/>
      <c r="E23" s="267"/>
      <c r="F23" s="268"/>
    </row>
    <row r="24" spans="1:6" ht="13.5" thickBot="1">
      <c r="A24" s="168"/>
      <c r="B24" s="167" t="s">
        <v>508</v>
      </c>
      <c r="C24" s="269"/>
      <c r="D24" s="269"/>
      <c r="E24" s="269"/>
      <c r="F24" s="270"/>
    </row>
    <row r="25" spans="1:6">
      <c r="A25" s="252"/>
      <c r="B25" s="253"/>
      <c r="C25" s="271"/>
      <c r="D25" s="271"/>
      <c r="E25" s="271"/>
    </row>
    <row r="26" spans="1:6">
      <c r="A26" s="252"/>
      <c r="B26" s="253"/>
      <c r="C26" s="271"/>
      <c r="D26" s="271"/>
      <c r="E26" s="271"/>
    </row>
    <row r="27" spans="1:6">
      <c r="A27" s="252"/>
      <c r="B27" s="253"/>
      <c r="C27" s="271"/>
      <c r="D27" s="271"/>
      <c r="E27" s="271"/>
    </row>
    <row r="28" spans="1:6">
      <c r="A28" s="252"/>
      <c r="B28" s="253"/>
      <c r="C28" s="271"/>
      <c r="D28" s="271"/>
      <c r="E28" s="271"/>
    </row>
    <row r="29" spans="1:6">
      <c r="A29" s="252"/>
      <c r="B29" s="253"/>
      <c r="C29" s="271"/>
      <c r="D29" s="271"/>
      <c r="E29" s="271"/>
    </row>
    <row r="30" spans="1:6">
      <c r="A30" s="252"/>
      <c r="B30" s="253"/>
      <c r="C30" s="271"/>
      <c r="D30" s="271"/>
      <c r="E30" s="271"/>
    </row>
    <row r="31" spans="1:6">
      <c r="A31" s="252"/>
      <c r="B31" s="253"/>
      <c r="C31" s="271"/>
      <c r="D31" s="271"/>
      <c r="E31" s="271"/>
    </row>
    <row r="32" spans="1:6">
      <c r="A32" s="252"/>
      <c r="B32" s="253"/>
      <c r="C32" s="271"/>
      <c r="D32" s="271"/>
      <c r="E32" s="271"/>
    </row>
    <row r="33" spans="1:5">
      <c r="A33" s="252"/>
      <c r="B33" s="253"/>
      <c r="C33" s="271"/>
      <c r="D33" s="271"/>
      <c r="E33" s="271"/>
    </row>
    <row r="34" spans="1:5">
      <c r="A34" s="252"/>
      <c r="B34" s="253"/>
      <c r="C34" s="271"/>
      <c r="D34" s="271"/>
      <c r="E34" s="271"/>
    </row>
    <row r="35" spans="1:5">
      <c r="A35" s="252"/>
      <c r="B35" s="253"/>
      <c r="C35" s="271"/>
      <c r="D35" s="271"/>
      <c r="E35" s="271"/>
    </row>
    <row r="36" spans="1:5">
      <c r="A36" s="252"/>
      <c r="B36" s="253"/>
      <c r="C36" s="271"/>
      <c r="D36" s="271"/>
      <c r="E36" s="271"/>
    </row>
    <row r="37" spans="1:5">
      <c r="A37" s="252"/>
      <c r="B37" s="253"/>
      <c r="C37" s="271"/>
      <c r="D37" s="271"/>
      <c r="E37" s="271"/>
    </row>
    <row r="38" spans="1:5">
      <c r="A38" s="252"/>
      <c r="B38" s="253"/>
      <c r="C38" s="271"/>
      <c r="D38" s="271"/>
      <c r="E38" s="271"/>
    </row>
    <row r="39" spans="1:5">
      <c r="A39" s="252"/>
      <c r="B39" s="253"/>
      <c r="C39" s="271"/>
      <c r="D39" s="271"/>
      <c r="E39" s="271"/>
    </row>
    <row r="40" spans="1:5">
      <c r="A40" s="252"/>
      <c r="B40" s="253"/>
      <c r="C40" s="271"/>
      <c r="D40" s="271"/>
      <c r="E40" s="271"/>
    </row>
    <row r="41" spans="1:5">
      <c r="A41" s="252"/>
      <c r="B41" s="253"/>
      <c r="C41" s="271"/>
      <c r="D41" s="271"/>
      <c r="E41" s="271"/>
    </row>
    <row r="42" spans="1:5">
      <c r="A42" s="252"/>
      <c r="B42" s="253"/>
      <c r="C42" s="271"/>
      <c r="D42" s="271"/>
      <c r="E42" s="271"/>
    </row>
    <row r="43" spans="1:5">
      <c r="A43" s="252"/>
      <c r="B43" s="253"/>
      <c r="C43" s="271"/>
      <c r="D43" s="271"/>
      <c r="E43" s="271"/>
    </row>
    <row r="44" spans="1:5">
      <c r="A44" s="252"/>
      <c r="B44" s="253"/>
      <c r="C44" s="271"/>
      <c r="D44" s="271"/>
      <c r="E44" s="271"/>
    </row>
    <row r="45" spans="1:5">
      <c r="A45" s="252"/>
      <c r="B45" s="253"/>
      <c r="C45" s="271"/>
      <c r="D45" s="271"/>
      <c r="E45" s="271"/>
    </row>
    <row r="46" spans="1:5">
      <c r="A46" s="252"/>
      <c r="B46" s="253"/>
      <c r="C46" s="271"/>
      <c r="D46" s="271"/>
      <c r="E46" s="271"/>
    </row>
    <row r="47" spans="1:5">
      <c r="A47" s="252"/>
      <c r="B47" s="253"/>
      <c r="C47" s="271"/>
      <c r="D47" s="271"/>
      <c r="E47" s="271"/>
    </row>
    <row r="48" spans="1:5">
      <c r="A48" s="252"/>
      <c r="B48" s="253"/>
      <c r="C48" s="271"/>
      <c r="D48" s="271"/>
      <c r="E48" s="271"/>
    </row>
    <row r="49" spans="1:5">
      <c r="A49" s="252"/>
      <c r="B49" s="253"/>
      <c r="C49" s="271"/>
      <c r="D49" s="271"/>
      <c r="E49" s="271"/>
    </row>
    <row r="50" spans="1:5">
      <c r="A50" s="252"/>
      <c r="B50" s="253"/>
      <c r="C50" s="271"/>
      <c r="D50" s="271"/>
      <c r="E50" s="271"/>
    </row>
    <row r="51" spans="1:5">
      <c r="A51" s="252"/>
      <c r="B51" s="253"/>
      <c r="C51" s="271"/>
      <c r="D51" s="271"/>
      <c r="E51" s="271"/>
    </row>
    <row r="52" spans="1:5">
      <c r="A52" s="252"/>
      <c r="B52" s="253"/>
      <c r="C52" s="271"/>
      <c r="D52" s="271"/>
      <c r="E52" s="271"/>
    </row>
    <row r="53" spans="1:5">
      <c r="A53" s="252"/>
      <c r="B53" s="253"/>
      <c r="C53" s="271"/>
      <c r="D53" s="271"/>
      <c r="E53" s="271"/>
    </row>
    <row r="54" spans="1:5">
      <c r="A54" s="252"/>
      <c r="B54" s="253"/>
      <c r="C54" s="271"/>
      <c r="D54" s="271"/>
      <c r="E54" s="271"/>
    </row>
    <row r="55" spans="1:5">
      <c r="A55" s="252"/>
      <c r="B55" s="253"/>
      <c r="C55" s="271"/>
      <c r="D55" s="271"/>
      <c r="E55" s="271"/>
    </row>
    <row r="56" spans="1:5">
      <c r="A56" s="252"/>
      <c r="B56" s="253"/>
      <c r="C56" s="271"/>
      <c r="D56" s="271"/>
      <c r="E56" s="271"/>
    </row>
    <row r="57" spans="1:5">
      <c r="A57" s="252"/>
      <c r="B57" s="253"/>
      <c r="C57" s="271"/>
      <c r="D57" s="271"/>
      <c r="E57" s="271"/>
    </row>
    <row r="58" spans="1:5">
      <c r="A58" s="252"/>
      <c r="B58" s="253"/>
      <c r="C58" s="271"/>
      <c r="D58" s="271"/>
      <c r="E58" s="271"/>
    </row>
    <row r="59" spans="1:5">
      <c r="A59" s="252"/>
      <c r="B59" s="253"/>
      <c r="C59" s="271"/>
      <c r="D59" s="271"/>
      <c r="E59" s="271"/>
    </row>
    <row r="60" spans="1:5">
      <c r="A60" s="252"/>
      <c r="B60" s="253"/>
      <c r="C60" s="271"/>
      <c r="D60" s="271"/>
      <c r="E60" s="271"/>
    </row>
    <row r="61" spans="1:5">
      <c r="A61" s="252"/>
      <c r="B61" s="253"/>
      <c r="C61" s="271"/>
      <c r="D61" s="271"/>
      <c r="E61" s="271"/>
    </row>
    <row r="62" spans="1:5">
      <c r="A62" s="252"/>
      <c r="B62" s="253"/>
      <c r="C62" s="271"/>
      <c r="D62" s="271"/>
      <c r="E62" s="271"/>
    </row>
    <row r="63" spans="1:5">
      <c r="A63" s="252"/>
      <c r="B63" s="253"/>
      <c r="C63" s="271"/>
      <c r="D63" s="271"/>
      <c r="E63" s="271"/>
    </row>
    <row r="64" spans="1:5">
      <c r="A64" s="252"/>
      <c r="B64" s="253"/>
      <c r="C64" s="271"/>
      <c r="D64" s="271"/>
      <c r="E64" s="271"/>
    </row>
    <row r="65" spans="1:5">
      <c r="A65" s="252"/>
      <c r="B65" s="253"/>
      <c r="C65" s="271"/>
      <c r="D65" s="271"/>
      <c r="E65" s="271"/>
    </row>
    <row r="66" spans="1:5">
      <c r="A66" s="252"/>
      <c r="B66" s="253"/>
      <c r="C66" s="271"/>
      <c r="D66" s="271"/>
      <c r="E66" s="271"/>
    </row>
    <row r="67" spans="1:5">
      <c r="A67" s="252"/>
      <c r="B67" s="253"/>
      <c r="C67" s="271"/>
      <c r="D67" s="271"/>
      <c r="E67" s="271"/>
    </row>
    <row r="68" spans="1:5">
      <c r="A68" s="252"/>
      <c r="B68" s="253"/>
      <c r="C68" s="271"/>
      <c r="D68" s="271"/>
      <c r="E68" s="271"/>
    </row>
    <row r="69" spans="1:5">
      <c r="A69" s="252"/>
      <c r="B69" s="253"/>
      <c r="C69" s="271"/>
      <c r="D69" s="271"/>
      <c r="E69" s="271"/>
    </row>
    <row r="70" spans="1:5">
      <c r="A70" s="252"/>
      <c r="B70" s="253"/>
      <c r="C70" s="271"/>
      <c r="D70" s="271"/>
      <c r="E70" s="271"/>
    </row>
    <row r="71" spans="1:5">
      <c r="A71" s="252"/>
      <c r="B71" s="253"/>
      <c r="C71" s="271"/>
      <c r="D71" s="271"/>
      <c r="E71" s="271"/>
    </row>
    <row r="72" spans="1:5">
      <c r="A72" s="252"/>
      <c r="B72" s="253"/>
      <c r="C72" s="271"/>
      <c r="D72" s="271"/>
      <c r="E72" s="271"/>
    </row>
    <row r="73" spans="1:5">
      <c r="A73" s="252"/>
      <c r="B73" s="253"/>
      <c r="C73" s="271"/>
      <c r="D73" s="271"/>
      <c r="E73" s="271"/>
    </row>
    <row r="74" spans="1:5">
      <c r="A74" s="252"/>
      <c r="B74" s="253"/>
      <c r="C74" s="271"/>
      <c r="D74" s="271"/>
      <c r="E74" s="271"/>
    </row>
    <row r="75" spans="1:5">
      <c r="A75" s="252"/>
      <c r="B75" s="253"/>
      <c r="C75" s="271"/>
      <c r="D75" s="271"/>
      <c r="E75" s="271"/>
    </row>
    <row r="76" spans="1:5">
      <c r="A76" s="252"/>
      <c r="B76" s="253"/>
      <c r="C76" s="271"/>
      <c r="D76" s="271"/>
      <c r="E76" s="271"/>
    </row>
    <row r="77" spans="1:5">
      <c r="A77" s="252"/>
      <c r="B77" s="253"/>
      <c r="C77" s="271"/>
      <c r="D77" s="271"/>
      <c r="E77" s="271"/>
    </row>
    <row r="78" spans="1:5">
      <c r="A78" s="252"/>
      <c r="B78" s="253"/>
      <c r="C78" s="271"/>
      <c r="D78" s="271"/>
      <c r="E78" s="271"/>
    </row>
    <row r="79" spans="1:5">
      <c r="A79" s="252"/>
      <c r="B79" s="253"/>
      <c r="C79" s="271"/>
      <c r="D79" s="271"/>
      <c r="E79" s="271"/>
    </row>
    <row r="80" spans="1:5">
      <c r="A80" s="252"/>
      <c r="B80" s="253"/>
      <c r="C80" s="271"/>
      <c r="D80" s="271"/>
      <c r="E80" s="271"/>
    </row>
    <row r="81" spans="1:5">
      <c r="A81" s="252"/>
      <c r="B81" s="253"/>
      <c r="C81" s="271"/>
      <c r="D81" s="271"/>
      <c r="E81" s="271"/>
    </row>
    <row r="82" spans="1:5">
      <c r="A82" s="252"/>
      <c r="B82" s="253"/>
      <c r="C82" s="271"/>
      <c r="D82" s="271"/>
      <c r="E82" s="271"/>
    </row>
    <row r="83" spans="1:5">
      <c r="A83" s="252"/>
      <c r="B83" s="253"/>
      <c r="C83" s="271"/>
      <c r="D83" s="271"/>
      <c r="E83" s="271"/>
    </row>
    <row r="84" spans="1:5">
      <c r="A84" s="252"/>
      <c r="B84" s="253"/>
      <c r="C84" s="271"/>
      <c r="D84" s="271"/>
      <c r="E84" s="271"/>
    </row>
    <row r="85" spans="1:5">
      <c r="A85" s="252"/>
      <c r="B85" s="253"/>
      <c r="C85" s="271"/>
      <c r="D85" s="271"/>
      <c r="E85" s="271"/>
    </row>
    <row r="86" spans="1:5">
      <c r="A86" s="252"/>
      <c r="B86" s="253"/>
      <c r="C86" s="271"/>
      <c r="D86" s="271"/>
      <c r="E86" s="271"/>
    </row>
    <row r="87" spans="1:5">
      <c r="A87" s="252"/>
      <c r="B87" s="253"/>
      <c r="C87" s="271"/>
      <c r="D87" s="271"/>
      <c r="E87" s="271"/>
    </row>
    <row r="88" spans="1:5">
      <c r="A88" s="252"/>
      <c r="B88" s="253"/>
      <c r="C88" s="271"/>
      <c r="D88" s="271"/>
      <c r="E88" s="271"/>
    </row>
    <row r="89" spans="1:5">
      <c r="A89" s="252"/>
      <c r="B89" s="253"/>
      <c r="C89" s="271"/>
      <c r="D89" s="271"/>
      <c r="E89" s="271"/>
    </row>
    <row r="90" spans="1:5">
      <c r="A90" s="252"/>
      <c r="B90" s="253"/>
      <c r="C90" s="271"/>
      <c r="D90" s="271"/>
      <c r="E90" s="271"/>
    </row>
    <row r="91" spans="1:5">
      <c r="A91" s="252"/>
      <c r="B91" s="253"/>
      <c r="C91" s="271"/>
      <c r="D91" s="271"/>
      <c r="E91" s="271"/>
    </row>
    <row r="92" spans="1:5">
      <c r="A92" s="252"/>
      <c r="B92" s="253"/>
      <c r="C92" s="271"/>
      <c r="D92" s="271"/>
      <c r="E92" s="271"/>
    </row>
    <row r="93" spans="1:5">
      <c r="A93" s="252"/>
      <c r="B93" s="253"/>
      <c r="C93" s="271"/>
      <c r="D93" s="271"/>
      <c r="E93" s="271"/>
    </row>
    <row r="94" spans="1:5">
      <c r="A94" s="252"/>
      <c r="B94" s="253"/>
      <c r="C94" s="271"/>
      <c r="D94" s="271"/>
      <c r="E94" s="271"/>
    </row>
    <row r="95" spans="1:5">
      <c r="A95" s="252"/>
      <c r="B95" s="253"/>
      <c r="C95" s="271"/>
      <c r="D95" s="271"/>
      <c r="E95" s="271"/>
    </row>
    <row r="96" spans="1:5">
      <c r="A96" s="252"/>
      <c r="B96" s="253"/>
      <c r="C96" s="271"/>
      <c r="D96" s="271"/>
      <c r="E96" s="271"/>
    </row>
    <row r="97" spans="1:5">
      <c r="A97" s="252"/>
      <c r="B97" s="253"/>
      <c r="C97" s="271"/>
      <c r="D97" s="271"/>
      <c r="E97" s="271"/>
    </row>
    <row r="98" spans="1:5">
      <c r="A98" s="252"/>
      <c r="B98" s="253"/>
      <c r="C98" s="271"/>
      <c r="D98" s="271"/>
      <c r="E98" s="271"/>
    </row>
    <row r="99" spans="1:5">
      <c r="A99" s="252"/>
      <c r="B99" s="253"/>
      <c r="C99" s="271"/>
      <c r="D99" s="271"/>
      <c r="E99" s="271"/>
    </row>
    <row r="100" spans="1:5">
      <c r="A100" s="252"/>
      <c r="B100" s="253"/>
      <c r="C100" s="271"/>
      <c r="D100" s="271"/>
      <c r="E100" s="271"/>
    </row>
    <row r="101" spans="1:5">
      <c r="A101" s="252"/>
      <c r="B101" s="253"/>
      <c r="C101" s="271"/>
      <c r="D101" s="271"/>
      <c r="E101" s="271"/>
    </row>
    <row r="102" spans="1:5">
      <c r="A102" s="252"/>
      <c r="B102" s="253"/>
      <c r="C102" s="271"/>
      <c r="D102" s="271"/>
      <c r="E102" s="271"/>
    </row>
    <row r="103" spans="1:5">
      <c r="A103" s="252"/>
      <c r="B103" s="253"/>
      <c r="C103" s="271"/>
      <c r="D103" s="271"/>
      <c r="E103" s="271"/>
    </row>
    <row r="104" spans="1:5">
      <c r="A104" s="252"/>
      <c r="B104" s="253"/>
      <c r="C104" s="271"/>
      <c r="D104" s="271"/>
      <c r="E104" s="271"/>
    </row>
    <row r="105" spans="1:5">
      <c r="A105" s="252"/>
      <c r="B105" s="253"/>
      <c r="C105" s="271"/>
      <c r="D105" s="271"/>
      <c r="E105" s="271"/>
    </row>
    <row r="106" spans="1:5">
      <c r="A106" s="252"/>
      <c r="B106" s="253"/>
      <c r="C106" s="271"/>
      <c r="D106" s="271"/>
      <c r="E106" s="271"/>
    </row>
    <row r="107" spans="1:5">
      <c r="A107" s="252"/>
      <c r="B107" s="253"/>
      <c r="C107" s="271"/>
      <c r="D107" s="271"/>
      <c r="E107" s="271"/>
    </row>
    <row r="108" spans="1:5">
      <c r="A108" s="252"/>
      <c r="B108" s="253"/>
      <c r="C108" s="271"/>
      <c r="D108" s="271"/>
      <c r="E108" s="271"/>
    </row>
    <row r="109" spans="1:5">
      <c r="A109" s="252"/>
      <c r="B109" s="253"/>
      <c r="C109" s="271"/>
      <c r="D109" s="271"/>
      <c r="E109" s="271"/>
    </row>
    <row r="110" spans="1:5">
      <c r="A110" s="252"/>
      <c r="B110" s="253"/>
      <c r="C110" s="271"/>
      <c r="D110" s="271"/>
      <c r="E110" s="271"/>
    </row>
    <row r="111" spans="1:5">
      <c r="A111" s="252"/>
      <c r="B111" s="253"/>
      <c r="C111" s="271"/>
      <c r="D111" s="271"/>
      <c r="E111" s="271"/>
    </row>
    <row r="112" spans="1:5">
      <c r="A112" s="252"/>
      <c r="B112" s="253"/>
      <c r="C112" s="271"/>
      <c r="D112" s="271"/>
      <c r="E112" s="271"/>
    </row>
    <row r="113" spans="1:5">
      <c r="A113" s="252"/>
      <c r="B113" s="253"/>
      <c r="C113" s="271"/>
      <c r="D113" s="271"/>
      <c r="E113" s="271"/>
    </row>
    <row r="114" spans="1:5">
      <c r="A114" s="252"/>
      <c r="B114" s="253"/>
      <c r="C114" s="271"/>
      <c r="D114" s="271"/>
      <c r="E114" s="271"/>
    </row>
    <row r="115" spans="1:5">
      <c r="A115" s="252"/>
      <c r="B115" s="253"/>
      <c r="C115" s="271"/>
      <c r="D115" s="271"/>
      <c r="E115" s="271"/>
    </row>
    <row r="116" spans="1:5">
      <c r="A116" s="252"/>
      <c r="B116" s="253"/>
      <c r="C116" s="271"/>
      <c r="D116" s="271"/>
      <c r="E116" s="271"/>
    </row>
    <row r="117" spans="1:5">
      <c r="A117" s="252"/>
      <c r="B117" s="253"/>
      <c r="C117" s="271"/>
      <c r="D117" s="271"/>
      <c r="E117" s="271"/>
    </row>
    <row r="118" spans="1:5">
      <c r="A118" s="252"/>
      <c r="B118" s="253"/>
      <c r="C118" s="271"/>
      <c r="D118" s="271"/>
      <c r="E118" s="271"/>
    </row>
    <row r="119" spans="1:5">
      <c r="A119" s="252"/>
      <c r="B119" s="253"/>
      <c r="C119" s="271"/>
      <c r="D119" s="271"/>
      <c r="E119" s="271"/>
    </row>
    <row r="120" spans="1:5">
      <c r="A120" s="252"/>
      <c r="B120" s="253"/>
      <c r="C120" s="271"/>
      <c r="D120" s="271"/>
      <c r="E120" s="271"/>
    </row>
    <row r="121" spans="1:5">
      <c r="A121" s="252"/>
      <c r="B121" s="253"/>
      <c r="C121" s="271"/>
      <c r="D121" s="271"/>
      <c r="E121" s="271"/>
    </row>
    <row r="122" spans="1:5">
      <c r="A122" s="252"/>
      <c r="B122" s="253"/>
      <c r="C122" s="271"/>
      <c r="D122" s="271"/>
      <c r="E122" s="271"/>
    </row>
    <row r="123" spans="1:5">
      <c r="A123" s="252"/>
      <c r="B123" s="253"/>
      <c r="C123" s="271"/>
      <c r="D123" s="271"/>
      <c r="E123" s="271"/>
    </row>
    <row r="124" spans="1:5">
      <c r="A124" s="252"/>
      <c r="B124" s="253"/>
      <c r="C124" s="271"/>
      <c r="D124" s="271"/>
      <c r="E124" s="271"/>
    </row>
    <row r="125" spans="1:5">
      <c r="A125" s="252"/>
      <c r="B125" s="253"/>
      <c r="C125" s="271"/>
      <c r="D125" s="271"/>
      <c r="E125" s="271"/>
    </row>
    <row r="126" spans="1:5">
      <c r="A126" s="252"/>
      <c r="B126" s="253"/>
      <c r="C126" s="271"/>
      <c r="D126" s="271"/>
      <c r="E126" s="271"/>
    </row>
    <row r="127" spans="1:5">
      <c r="A127" s="252"/>
      <c r="B127" s="253"/>
      <c r="C127" s="271"/>
      <c r="D127" s="271"/>
      <c r="E127" s="271"/>
    </row>
    <row r="128" spans="1:5">
      <c r="A128" s="252"/>
      <c r="B128" s="253"/>
      <c r="C128" s="271"/>
      <c r="D128" s="271"/>
      <c r="E128" s="271"/>
    </row>
    <row r="129" spans="1:5">
      <c r="A129" s="252"/>
      <c r="B129" s="253"/>
      <c r="C129" s="271"/>
      <c r="D129" s="271"/>
      <c r="E129" s="271"/>
    </row>
    <row r="130" spans="1:5">
      <c r="A130" s="252"/>
      <c r="B130" s="253"/>
      <c r="C130" s="271"/>
      <c r="D130" s="271"/>
      <c r="E130" s="271"/>
    </row>
    <row r="131" spans="1:5">
      <c r="A131" s="252"/>
      <c r="B131" s="253"/>
      <c r="C131" s="271"/>
      <c r="D131" s="271"/>
      <c r="E131" s="271"/>
    </row>
    <row r="132" spans="1:5">
      <c r="A132" s="252"/>
      <c r="B132" s="253"/>
      <c r="C132" s="271"/>
      <c r="D132" s="271"/>
      <c r="E132" s="271"/>
    </row>
    <row r="133" spans="1:5">
      <c r="A133" s="252"/>
      <c r="B133" s="253"/>
      <c r="C133" s="271"/>
      <c r="D133" s="271"/>
      <c r="E133" s="271"/>
    </row>
    <row r="134" spans="1:5">
      <c r="A134" s="252"/>
      <c r="B134" s="253"/>
      <c r="C134" s="271"/>
      <c r="D134" s="271"/>
      <c r="E134" s="271"/>
    </row>
    <row r="135" spans="1:5">
      <c r="A135" s="252"/>
      <c r="B135" s="253"/>
      <c r="C135" s="271"/>
      <c r="D135" s="271"/>
      <c r="E135" s="271"/>
    </row>
    <row r="136" spans="1:5">
      <c r="A136" s="252"/>
      <c r="B136" s="253"/>
      <c r="C136" s="271"/>
      <c r="D136" s="271"/>
      <c r="E136" s="271"/>
    </row>
    <row r="137" spans="1:5">
      <c r="A137" s="252"/>
      <c r="B137" s="253"/>
      <c r="C137" s="271"/>
      <c r="D137" s="271"/>
      <c r="E137" s="271"/>
    </row>
    <row r="138" spans="1:5">
      <c r="A138" s="252"/>
      <c r="B138" s="253"/>
      <c r="C138" s="271"/>
      <c r="D138" s="271"/>
      <c r="E138" s="271"/>
    </row>
    <row r="139" spans="1:5">
      <c r="A139" s="252"/>
      <c r="B139" s="253"/>
      <c r="C139" s="271"/>
      <c r="D139" s="271"/>
      <c r="E139" s="271"/>
    </row>
    <row r="140" spans="1:5">
      <c r="A140" s="252"/>
      <c r="B140" s="253"/>
      <c r="C140" s="271"/>
      <c r="D140" s="271"/>
      <c r="E140" s="271"/>
    </row>
    <row r="141" spans="1:5">
      <c r="A141" s="252"/>
      <c r="B141" s="253"/>
      <c r="C141" s="271"/>
      <c r="D141" s="271"/>
      <c r="E141" s="271"/>
    </row>
    <row r="142" spans="1:5">
      <c r="A142" s="252"/>
      <c r="B142" s="253"/>
      <c r="C142" s="271"/>
      <c r="D142" s="271"/>
      <c r="E142" s="271"/>
    </row>
    <row r="143" spans="1:5">
      <c r="A143" s="252"/>
      <c r="B143" s="253"/>
      <c r="C143" s="271"/>
      <c r="D143" s="271"/>
      <c r="E143" s="271"/>
    </row>
    <row r="144" spans="1:5">
      <c r="A144" s="252"/>
      <c r="B144" s="253"/>
      <c r="C144" s="271"/>
      <c r="D144" s="271"/>
      <c r="E144" s="271"/>
    </row>
    <row r="145" spans="1:5">
      <c r="A145" s="252"/>
      <c r="B145" s="253"/>
      <c r="C145" s="271"/>
      <c r="D145" s="271"/>
      <c r="E145" s="271"/>
    </row>
    <row r="146" spans="1:5">
      <c r="A146" s="252"/>
      <c r="B146" s="253"/>
      <c r="C146" s="271"/>
      <c r="D146" s="271"/>
      <c r="E146" s="271"/>
    </row>
    <row r="147" spans="1:5">
      <c r="A147" s="252"/>
      <c r="B147" s="253"/>
      <c r="C147" s="271"/>
      <c r="D147" s="271"/>
      <c r="E147" s="271"/>
    </row>
    <row r="148" spans="1:5">
      <c r="A148" s="252"/>
      <c r="B148" s="253"/>
      <c r="C148" s="271"/>
      <c r="D148" s="271"/>
      <c r="E148" s="271"/>
    </row>
    <row r="149" spans="1:5">
      <c r="A149" s="252"/>
      <c r="B149" s="253"/>
      <c r="C149" s="271"/>
      <c r="D149" s="271"/>
      <c r="E149" s="271"/>
    </row>
    <row r="150" spans="1:5">
      <c r="A150" s="252"/>
      <c r="B150" s="253"/>
      <c r="C150" s="271"/>
      <c r="D150" s="271"/>
      <c r="E150" s="271"/>
    </row>
    <row r="151" spans="1:5">
      <c r="A151" s="252"/>
      <c r="B151" s="253"/>
      <c r="C151" s="271"/>
      <c r="D151" s="271"/>
      <c r="E151" s="271"/>
    </row>
    <row r="152" spans="1:5">
      <c r="A152" s="252"/>
      <c r="B152" s="253"/>
      <c r="C152" s="271"/>
      <c r="D152" s="271"/>
      <c r="E152" s="271"/>
    </row>
    <row r="153" spans="1:5">
      <c r="A153" s="252"/>
      <c r="B153" s="253"/>
      <c r="C153" s="271"/>
      <c r="D153" s="271"/>
      <c r="E153" s="271"/>
    </row>
    <row r="154" spans="1:5">
      <c r="A154" s="252"/>
      <c r="B154" s="253"/>
      <c r="C154" s="271"/>
      <c r="D154" s="271"/>
      <c r="E154" s="271"/>
    </row>
    <row r="155" spans="1:5">
      <c r="A155" s="252"/>
      <c r="B155" s="253"/>
      <c r="C155" s="271"/>
      <c r="D155" s="271"/>
      <c r="E155" s="271"/>
    </row>
    <row r="156" spans="1:5">
      <c r="A156" s="252"/>
      <c r="B156" s="253"/>
      <c r="C156" s="271"/>
      <c r="D156" s="271"/>
      <c r="E156" s="271"/>
    </row>
    <row r="157" spans="1:5">
      <c r="A157" s="252"/>
      <c r="B157" s="253"/>
      <c r="C157" s="271"/>
      <c r="D157" s="271"/>
      <c r="E157" s="271"/>
    </row>
    <row r="158" spans="1:5">
      <c r="A158" s="252"/>
      <c r="B158" s="253"/>
      <c r="C158" s="271"/>
      <c r="D158" s="271"/>
      <c r="E158" s="271"/>
    </row>
    <row r="159" spans="1:5">
      <c r="A159" s="252"/>
      <c r="B159" s="253"/>
      <c r="C159" s="271"/>
      <c r="D159" s="271"/>
      <c r="E159" s="271"/>
    </row>
    <row r="160" spans="1:5">
      <c r="A160" s="252"/>
      <c r="B160" s="253"/>
      <c r="C160" s="271"/>
      <c r="D160" s="271"/>
      <c r="E160" s="271"/>
    </row>
    <row r="161" spans="1:5">
      <c r="A161" s="252"/>
      <c r="B161" s="253"/>
      <c r="C161" s="271"/>
      <c r="D161" s="271"/>
      <c r="E161" s="271"/>
    </row>
    <row r="162" spans="1:5">
      <c r="A162" s="252"/>
      <c r="B162" s="253"/>
      <c r="C162" s="271"/>
      <c r="D162" s="271"/>
      <c r="E162" s="271"/>
    </row>
    <row r="163" spans="1:5">
      <c r="A163" s="252"/>
      <c r="B163" s="253"/>
      <c r="C163" s="271"/>
      <c r="D163" s="271"/>
      <c r="E163" s="271"/>
    </row>
    <row r="164" spans="1:5">
      <c r="A164" s="252"/>
      <c r="B164" s="253"/>
      <c r="C164" s="271"/>
      <c r="D164" s="271"/>
      <c r="E164" s="271"/>
    </row>
    <row r="165" spans="1:5">
      <c r="A165" s="252"/>
      <c r="B165" s="253"/>
      <c r="C165" s="271"/>
      <c r="D165" s="271"/>
      <c r="E165" s="271"/>
    </row>
    <row r="166" spans="1:5">
      <c r="A166" s="252"/>
      <c r="B166" s="253"/>
      <c r="C166" s="271"/>
      <c r="D166" s="271"/>
      <c r="E166" s="271"/>
    </row>
    <row r="167" spans="1:5">
      <c r="A167" s="252"/>
      <c r="B167" s="253"/>
      <c r="C167" s="271"/>
      <c r="D167" s="271"/>
      <c r="E167" s="271"/>
    </row>
    <row r="168" spans="1:5">
      <c r="A168" s="252"/>
      <c r="B168" s="253"/>
      <c r="C168" s="271"/>
      <c r="D168" s="271"/>
      <c r="E168" s="271"/>
    </row>
    <row r="169" spans="1:5">
      <c r="A169" s="252"/>
      <c r="B169" s="253"/>
      <c r="C169" s="271"/>
      <c r="D169" s="271"/>
      <c r="E169" s="271"/>
    </row>
    <row r="170" spans="1:5">
      <c r="A170" s="252"/>
      <c r="B170" s="253"/>
      <c r="C170" s="271"/>
      <c r="D170" s="271"/>
      <c r="E170" s="271"/>
    </row>
    <row r="171" spans="1:5">
      <c r="A171" s="252"/>
      <c r="B171" s="253"/>
      <c r="C171" s="271"/>
      <c r="D171" s="271"/>
      <c r="E171" s="271"/>
    </row>
    <row r="172" spans="1:5">
      <c r="A172" s="252"/>
      <c r="B172" s="253"/>
      <c r="C172" s="271"/>
      <c r="D172" s="271"/>
      <c r="E172" s="271"/>
    </row>
    <row r="173" spans="1:5">
      <c r="A173" s="252"/>
      <c r="B173" s="253"/>
      <c r="C173" s="271"/>
      <c r="D173" s="271"/>
      <c r="E173" s="271"/>
    </row>
    <row r="174" spans="1:5">
      <c r="A174" s="252"/>
      <c r="B174" s="253"/>
      <c r="C174" s="271"/>
      <c r="D174" s="271"/>
      <c r="E174" s="271"/>
    </row>
    <row r="175" spans="1:5">
      <c r="A175" s="252"/>
      <c r="B175" s="253"/>
      <c r="C175" s="271"/>
      <c r="D175" s="271"/>
      <c r="E175" s="271"/>
    </row>
    <row r="176" spans="1:5">
      <c r="A176" s="252"/>
      <c r="B176" s="253"/>
      <c r="C176" s="271"/>
      <c r="D176" s="271"/>
      <c r="E176" s="271"/>
    </row>
    <row r="177" spans="1:5">
      <c r="A177" s="252"/>
      <c r="B177" s="253"/>
      <c r="C177" s="271"/>
      <c r="D177" s="271"/>
      <c r="E177" s="271"/>
    </row>
    <row r="178" spans="1:5">
      <c r="A178" s="252"/>
      <c r="B178" s="253"/>
      <c r="C178" s="271"/>
      <c r="D178" s="271"/>
      <c r="E178" s="271"/>
    </row>
    <row r="179" spans="1:5">
      <c r="A179" s="252"/>
      <c r="B179" s="253"/>
      <c r="C179" s="271"/>
      <c r="D179" s="271"/>
      <c r="E179" s="271"/>
    </row>
    <row r="180" spans="1:5">
      <c r="A180" s="252"/>
      <c r="B180" s="253"/>
      <c r="C180" s="271"/>
      <c r="D180" s="271"/>
      <c r="E180" s="271"/>
    </row>
    <row r="181" spans="1:5">
      <c r="A181" s="252"/>
      <c r="B181" s="253"/>
      <c r="C181" s="271"/>
      <c r="D181" s="271"/>
      <c r="E181" s="271"/>
    </row>
    <row r="182" spans="1:5">
      <c r="A182" s="252"/>
      <c r="B182" s="253"/>
      <c r="C182" s="271"/>
      <c r="D182" s="271"/>
      <c r="E182" s="271"/>
    </row>
    <row r="183" spans="1:5">
      <c r="A183" s="252"/>
      <c r="B183" s="253"/>
      <c r="C183" s="271"/>
      <c r="D183" s="271"/>
      <c r="E183" s="271"/>
    </row>
    <row r="184" spans="1:5">
      <c r="A184" s="252"/>
      <c r="B184" s="253"/>
      <c r="C184" s="271"/>
      <c r="D184" s="271"/>
      <c r="E184" s="271"/>
    </row>
    <row r="185" spans="1:5">
      <c r="A185" s="252"/>
      <c r="B185" s="253"/>
      <c r="C185" s="271"/>
      <c r="D185" s="271"/>
      <c r="E185" s="271"/>
    </row>
    <row r="186" spans="1:5">
      <c r="A186" s="252"/>
      <c r="B186" s="253"/>
      <c r="C186" s="271"/>
      <c r="D186" s="271"/>
      <c r="E186" s="271"/>
    </row>
    <row r="187" spans="1:5">
      <c r="A187" s="252"/>
      <c r="B187" s="253"/>
      <c r="C187" s="271"/>
      <c r="D187" s="271"/>
      <c r="E187" s="271"/>
    </row>
    <row r="188" spans="1:5">
      <c r="A188" s="252"/>
      <c r="B188" s="253"/>
      <c r="C188" s="271"/>
      <c r="D188" s="271"/>
      <c r="E188" s="271"/>
    </row>
    <row r="189" spans="1:5">
      <c r="A189" s="252"/>
      <c r="B189" s="253"/>
      <c r="C189" s="271"/>
      <c r="D189" s="271"/>
      <c r="E189" s="271"/>
    </row>
    <row r="190" spans="1:5">
      <c r="A190" s="252"/>
      <c r="B190" s="253"/>
      <c r="C190" s="271"/>
      <c r="D190" s="271"/>
      <c r="E190" s="271"/>
    </row>
    <row r="191" spans="1:5">
      <c r="A191" s="252"/>
      <c r="B191" s="253"/>
      <c r="C191" s="271"/>
      <c r="D191" s="271"/>
      <c r="E191" s="271"/>
    </row>
    <row r="192" spans="1:5">
      <c r="A192" s="252"/>
      <c r="B192" s="253"/>
      <c r="C192" s="271"/>
      <c r="D192" s="271"/>
      <c r="E192" s="271"/>
    </row>
    <row r="193" spans="1:5">
      <c r="A193" s="252"/>
      <c r="B193" s="253"/>
      <c r="C193" s="271"/>
      <c r="D193" s="271"/>
      <c r="E193" s="271"/>
    </row>
    <row r="194" spans="1:5">
      <c r="A194" s="252"/>
      <c r="B194" s="253"/>
      <c r="C194" s="271"/>
      <c r="D194" s="271"/>
      <c r="E194" s="271"/>
    </row>
    <row r="195" spans="1:5">
      <c r="A195" s="252"/>
      <c r="B195" s="253"/>
      <c r="C195" s="271"/>
      <c r="D195" s="271"/>
      <c r="E195" s="271"/>
    </row>
    <row r="196" spans="1:5">
      <c r="A196" s="252"/>
      <c r="B196" s="253"/>
      <c r="C196" s="271"/>
      <c r="D196" s="271"/>
      <c r="E196" s="271"/>
    </row>
    <row r="197" spans="1:5">
      <c r="A197" s="252"/>
      <c r="B197" s="253"/>
      <c r="C197" s="271"/>
      <c r="D197" s="271"/>
      <c r="E197" s="271"/>
    </row>
    <row r="198" spans="1:5">
      <c r="A198" s="252"/>
      <c r="B198" s="253"/>
      <c r="C198" s="271"/>
      <c r="D198" s="271"/>
      <c r="E198" s="271"/>
    </row>
    <row r="199" spans="1:5">
      <c r="A199" s="252"/>
      <c r="B199" s="253"/>
      <c r="C199" s="271"/>
      <c r="D199" s="271"/>
      <c r="E199" s="271"/>
    </row>
    <row r="200" spans="1:5">
      <c r="A200" s="252"/>
      <c r="B200" s="253"/>
      <c r="C200" s="271"/>
      <c r="D200" s="271"/>
      <c r="E200" s="271"/>
    </row>
    <row r="201" spans="1:5">
      <c r="A201" s="252"/>
      <c r="B201" s="253"/>
      <c r="C201" s="271"/>
      <c r="D201" s="271"/>
      <c r="E201" s="271"/>
    </row>
    <row r="202" spans="1:5">
      <c r="A202" s="252"/>
      <c r="B202" s="253"/>
      <c r="C202" s="271"/>
      <c r="D202" s="271"/>
      <c r="E202" s="271"/>
    </row>
    <row r="203" spans="1:5">
      <c r="A203" s="252"/>
      <c r="B203" s="253"/>
      <c r="C203" s="271"/>
      <c r="D203" s="271"/>
      <c r="E203" s="271"/>
    </row>
    <row r="204" spans="1:5">
      <c r="A204" s="252"/>
      <c r="B204" s="253"/>
      <c r="C204" s="271"/>
      <c r="D204" s="271"/>
      <c r="E204" s="271"/>
    </row>
    <row r="205" spans="1:5">
      <c r="A205" s="252"/>
      <c r="B205" s="253"/>
      <c r="C205" s="271"/>
      <c r="D205" s="271"/>
      <c r="E205" s="271"/>
    </row>
    <row r="206" spans="1:5">
      <c r="A206" s="252"/>
      <c r="B206" s="253"/>
      <c r="C206" s="271"/>
      <c r="D206" s="271"/>
      <c r="E206" s="271"/>
    </row>
    <row r="207" spans="1:5">
      <c r="A207" s="252"/>
      <c r="B207" s="253"/>
      <c r="C207" s="271"/>
      <c r="D207" s="271"/>
      <c r="E207" s="271"/>
    </row>
    <row r="208" spans="1:5">
      <c r="A208" s="252"/>
      <c r="B208" s="253"/>
      <c r="C208" s="271"/>
      <c r="D208" s="271"/>
      <c r="E208" s="271"/>
    </row>
    <row r="209" spans="1:5">
      <c r="A209" s="252"/>
      <c r="B209" s="253"/>
      <c r="C209" s="271"/>
      <c r="D209" s="271"/>
      <c r="E209" s="271"/>
    </row>
    <row r="210" spans="1:5">
      <c r="A210" s="252"/>
      <c r="B210" s="253"/>
      <c r="C210" s="271"/>
      <c r="D210" s="271"/>
      <c r="E210" s="271"/>
    </row>
    <row r="211" spans="1:5">
      <c r="A211" s="252"/>
      <c r="B211" s="253"/>
      <c r="C211" s="271"/>
      <c r="D211" s="271"/>
      <c r="E211" s="271"/>
    </row>
    <row r="212" spans="1:5">
      <c r="A212" s="252"/>
      <c r="B212" s="253"/>
      <c r="C212" s="271"/>
      <c r="D212" s="271"/>
      <c r="E212" s="271"/>
    </row>
    <row r="213" spans="1:5">
      <c r="A213" s="252"/>
      <c r="B213" s="253"/>
      <c r="C213" s="271"/>
      <c r="D213" s="271"/>
      <c r="E213" s="271"/>
    </row>
    <row r="214" spans="1:5">
      <c r="A214" s="252"/>
      <c r="B214" s="253"/>
      <c r="C214" s="271"/>
      <c r="D214" s="271"/>
      <c r="E214" s="271"/>
    </row>
    <row r="215" spans="1:5">
      <c r="A215" s="252"/>
      <c r="B215" s="253"/>
      <c r="C215" s="271"/>
      <c r="D215" s="271"/>
      <c r="E215" s="271"/>
    </row>
    <row r="216" spans="1:5">
      <c r="A216" s="252"/>
      <c r="B216" s="253"/>
      <c r="C216" s="271"/>
      <c r="D216" s="271"/>
      <c r="E216" s="271"/>
    </row>
    <row r="217" spans="1:5">
      <c r="A217" s="252"/>
      <c r="B217" s="253"/>
      <c r="C217" s="271"/>
      <c r="D217" s="271"/>
      <c r="E217" s="271"/>
    </row>
    <row r="218" spans="1:5">
      <c r="A218" s="252"/>
      <c r="B218" s="253"/>
      <c r="C218" s="271"/>
      <c r="D218" s="271"/>
      <c r="E218" s="271"/>
    </row>
    <row r="219" spans="1:5">
      <c r="A219" s="252"/>
      <c r="B219" s="253"/>
      <c r="C219" s="271"/>
      <c r="D219" s="271"/>
      <c r="E219" s="271"/>
    </row>
    <row r="220" spans="1:5">
      <c r="A220" s="252"/>
      <c r="B220" s="253"/>
      <c r="C220" s="271"/>
      <c r="D220" s="271"/>
      <c r="E220" s="271"/>
    </row>
    <row r="221" spans="1:5">
      <c r="A221" s="252"/>
      <c r="B221" s="253"/>
      <c r="C221" s="271"/>
      <c r="D221" s="271"/>
      <c r="E221" s="271"/>
    </row>
    <row r="222" spans="1:5">
      <c r="A222" s="252"/>
      <c r="B222" s="253"/>
      <c r="C222" s="271"/>
      <c r="D222" s="271"/>
      <c r="E222" s="271"/>
    </row>
    <row r="223" spans="1:5">
      <c r="A223" s="252"/>
      <c r="B223" s="253"/>
      <c r="C223" s="271"/>
      <c r="D223" s="271"/>
      <c r="E223" s="271"/>
    </row>
    <row r="224" spans="1:5">
      <c r="A224" s="252"/>
      <c r="B224" s="253"/>
      <c r="C224" s="271"/>
      <c r="D224" s="271"/>
      <c r="E224" s="271"/>
    </row>
    <row r="225" spans="1:5">
      <c r="A225" s="252"/>
      <c r="B225" s="253"/>
      <c r="C225" s="271"/>
      <c r="D225" s="271"/>
      <c r="E225" s="271"/>
    </row>
    <row r="226" spans="1:5">
      <c r="A226" s="252"/>
      <c r="B226" s="253"/>
      <c r="C226" s="271"/>
      <c r="D226" s="271"/>
      <c r="E226" s="271"/>
    </row>
    <row r="227" spans="1:5">
      <c r="A227" s="252"/>
      <c r="B227" s="253"/>
      <c r="C227" s="271"/>
      <c r="D227" s="271"/>
      <c r="E227" s="271"/>
    </row>
    <row r="228" spans="1:5">
      <c r="A228" s="252"/>
      <c r="B228" s="253"/>
      <c r="C228" s="271"/>
      <c r="D228" s="271"/>
      <c r="E228" s="271"/>
    </row>
    <row r="229" spans="1:5">
      <c r="A229" s="252"/>
      <c r="B229" s="253"/>
      <c r="C229" s="271"/>
      <c r="D229" s="271"/>
      <c r="E229" s="271"/>
    </row>
    <row r="230" spans="1:5">
      <c r="A230" s="252"/>
      <c r="B230" s="253"/>
      <c r="C230" s="271"/>
      <c r="D230" s="271"/>
      <c r="E230" s="271"/>
    </row>
    <row r="231" spans="1:5">
      <c r="A231" s="252"/>
      <c r="B231" s="253"/>
      <c r="C231" s="271"/>
      <c r="D231" s="271"/>
      <c r="E231" s="271"/>
    </row>
    <row r="232" spans="1:5">
      <c r="A232" s="252"/>
      <c r="B232" s="253"/>
      <c r="C232" s="271"/>
      <c r="D232" s="271"/>
      <c r="E232" s="271"/>
    </row>
    <row r="233" spans="1:5">
      <c r="A233" s="252"/>
      <c r="B233" s="253"/>
      <c r="C233" s="271"/>
      <c r="D233" s="271"/>
      <c r="E233" s="271"/>
    </row>
    <row r="234" spans="1:5">
      <c r="A234" s="252"/>
      <c r="B234" s="253"/>
      <c r="C234" s="271"/>
      <c r="D234" s="271"/>
      <c r="E234" s="271"/>
    </row>
    <row r="235" spans="1:5">
      <c r="A235" s="252"/>
      <c r="B235" s="253"/>
      <c r="C235" s="271"/>
      <c r="D235" s="271"/>
      <c r="E235" s="271"/>
    </row>
    <row r="236" spans="1:5">
      <c r="A236" s="252"/>
      <c r="B236" s="253"/>
      <c r="C236" s="271"/>
      <c r="D236" s="271"/>
      <c r="E236" s="271"/>
    </row>
    <row r="237" spans="1:5">
      <c r="A237" s="252"/>
      <c r="B237" s="253"/>
      <c r="C237" s="271"/>
      <c r="D237" s="271"/>
      <c r="E237" s="271"/>
    </row>
    <row r="238" spans="1:5">
      <c r="A238" s="252"/>
      <c r="B238" s="253"/>
      <c r="C238" s="271"/>
      <c r="D238" s="271"/>
      <c r="E238" s="271"/>
    </row>
    <row r="239" spans="1:5">
      <c r="A239" s="252"/>
      <c r="B239" s="253"/>
      <c r="C239" s="271"/>
      <c r="D239" s="271"/>
      <c r="E239" s="271"/>
    </row>
    <row r="240" spans="1:5">
      <c r="A240" s="252"/>
      <c r="B240" s="253"/>
      <c r="C240" s="271"/>
      <c r="D240" s="271"/>
      <c r="E240" s="271"/>
    </row>
    <row r="241" spans="1:5">
      <c r="A241" s="252"/>
      <c r="B241" s="253"/>
      <c r="C241" s="271"/>
      <c r="D241" s="271"/>
      <c r="E241" s="271"/>
    </row>
    <row r="242" spans="1:5">
      <c r="A242" s="252"/>
      <c r="B242" s="253"/>
      <c r="C242" s="271"/>
      <c r="D242" s="271"/>
      <c r="E242" s="271"/>
    </row>
    <row r="243" spans="1:5">
      <c r="A243" s="252"/>
      <c r="B243" s="253"/>
      <c r="C243" s="271"/>
      <c r="D243" s="271"/>
      <c r="E243" s="271"/>
    </row>
    <row r="244" spans="1:5">
      <c r="A244" s="252"/>
      <c r="B244" s="253"/>
      <c r="C244" s="271"/>
      <c r="D244" s="271"/>
      <c r="E244" s="271"/>
    </row>
    <row r="245" spans="1:5">
      <c r="A245" s="252"/>
      <c r="B245" s="253"/>
      <c r="C245" s="271"/>
      <c r="D245" s="271"/>
      <c r="E245" s="271"/>
    </row>
    <row r="246" spans="1:5">
      <c r="A246" s="252"/>
      <c r="B246" s="253"/>
      <c r="C246" s="271"/>
      <c r="D246" s="271"/>
      <c r="E246" s="271"/>
    </row>
    <row r="247" spans="1:5">
      <c r="A247" s="252"/>
      <c r="B247" s="253"/>
      <c r="C247" s="271"/>
      <c r="D247" s="271"/>
      <c r="E247" s="271"/>
    </row>
    <row r="248" spans="1:5">
      <c r="A248" s="252"/>
      <c r="B248" s="253"/>
      <c r="C248" s="271"/>
      <c r="D248" s="271"/>
      <c r="E248" s="271"/>
    </row>
    <row r="249" spans="1:5">
      <c r="A249" s="252"/>
      <c r="B249" s="253"/>
      <c r="C249" s="271"/>
      <c r="D249" s="271"/>
      <c r="E249" s="271"/>
    </row>
    <row r="250" spans="1:5">
      <c r="A250" s="252"/>
      <c r="B250" s="253"/>
      <c r="C250" s="271"/>
      <c r="D250" s="271"/>
      <c r="E250" s="271"/>
    </row>
    <row r="251" spans="1:5">
      <c r="A251" s="252"/>
      <c r="B251" s="253"/>
      <c r="C251" s="271"/>
      <c r="D251" s="271"/>
      <c r="E251" s="271"/>
    </row>
    <row r="252" spans="1:5">
      <c r="A252" s="252"/>
      <c r="B252" s="253"/>
      <c r="C252" s="271"/>
      <c r="D252" s="271"/>
      <c r="E252" s="271"/>
    </row>
    <row r="253" spans="1:5">
      <c r="A253" s="252"/>
      <c r="B253" s="253"/>
      <c r="C253" s="271"/>
      <c r="D253" s="271"/>
      <c r="E253" s="271"/>
    </row>
    <row r="254" spans="1:5">
      <c r="A254" s="252"/>
      <c r="B254" s="253"/>
      <c r="C254" s="271"/>
      <c r="D254" s="271"/>
      <c r="E254" s="271"/>
    </row>
    <row r="255" spans="1:5">
      <c r="A255" s="252"/>
      <c r="B255" s="253"/>
      <c r="C255" s="271"/>
      <c r="D255" s="271"/>
      <c r="E255" s="271"/>
    </row>
    <row r="256" spans="1:5">
      <c r="A256" s="252"/>
      <c r="B256" s="253"/>
      <c r="C256" s="271"/>
      <c r="D256" s="271"/>
      <c r="E256" s="271"/>
    </row>
    <row r="257" spans="1:5">
      <c r="A257" s="252"/>
      <c r="B257" s="253"/>
      <c r="C257" s="271"/>
      <c r="D257" s="271"/>
      <c r="E257" s="271"/>
    </row>
    <row r="258" spans="1:5">
      <c r="A258" s="252"/>
      <c r="B258" s="253"/>
      <c r="C258" s="271"/>
      <c r="D258" s="271"/>
      <c r="E258" s="271"/>
    </row>
    <row r="259" spans="1:5">
      <c r="A259" s="252"/>
      <c r="B259" s="253"/>
      <c r="C259" s="271"/>
      <c r="D259" s="271"/>
      <c r="E259" s="271"/>
    </row>
    <row r="260" spans="1:5">
      <c r="A260" s="252"/>
      <c r="B260" s="253"/>
      <c r="C260" s="271"/>
      <c r="D260" s="271"/>
      <c r="E260" s="271"/>
    </row>
    <row r="261" spans="1:5">
      <c r="A261" s="252"/>
      <c r="B261" s="253"/>
      <c r="C261" s="271"/>
      <c r="D261" s="271"/>
      <c r="E261" s="271"/>
    </row>
    <row r="262" spans="1:5">
      <c r="A262" s="252"/>
      <c r="B262" s="253"/>
      <c r="C262" s="271"/>
      <c r="D262" s="271"/>
      <c r="E262" s="271"/>
    </row>
    <row r="263" spans="1:5">
      <c r="A263" s="252"/>
      <c r="B263" s="253"/>
      <c r="C263" s="271"/>
      <c r="D263" s="271"/>
      <c r="E263" s="271"/>
    </row>
    <row r="264" spans="1:5">
      <c r="A264" s="252"/>
      <c r="B264" s="253"/>
      <c r="C264" s="271"/>
      <c r="D264" s="271"/>
      <c r="E264" s="271"/>
    </row>
    <row r="265" spans="1:5">
      <c r="A265" s="252"/>
      <c r="B265" s="253"/>
      <c r="C265" s="271"/>
      <c r="D265" s="271"/>
      <c r="E265" s="271"/>
    </row>
    <row r="266" spans="1:5">
      <c r="A266" s="252"/>
      <c r="B266" s="253"/>
      <c r="C266" s="271"/>
      <c r="D266" s="271"/>
      <c r="E266" s="271"/>
    </row>
    <row r="267" spans="1:5">
      <c r="A267" s="252"/>
      <c r="B267" s="253"/>
      <c r="C267" s="271"/>
      <c r="D267" s="271"/>
      <c r="E267" s="271"/>
    </row>
    <row r="268" spans="1:5">
      <c r="A268" s="252"/>
      <c r="B268" s="253"/>
      <c r="C268" s="271"/>
      <c r="D268" s="271"/>
      <c r="E268" s="271"/>
    </row>
    <row r="269" spans="1:5">
      <c r="A269" s="252"/>
      <c r="B269" s="253"/>
      <c r="C269" s="271"/>
      <c r="D269" s="271"/>
      <c r="E269" s="271"/>
    </row>
    <row r="270" spans="1:5">
      <c r="A270" s="252"/>
      <c r="B270" s="253"/>
      <c r="C270" s="271"/>
      <c r="D270" s="271"/>
      <c r="E270" s="271"/>
    </row>
    <row r="271" spans="1:5">
      <c r="A271" s="252"/>
      <c r="B271" s="253"/>
      <c r="C271" s="271"/>
      <c r="D271" s="271"/>
      <c r="E271" s="271"/>
    </row>
    <row r="272" spans="1:5">
      <c r="A272" s="252"/>
      <c r="B272" s="253"/>
      <c r="C272" s="271"/>
      <c r="D272" s="271"/>
      <c r="E272" s="271"/>
    </row>
    <row r="273" spans="1:5">
      <c r="A273" s="252"/>
      <c r="B273" s="253"/>
      <c r="C273" s="271"/>
      <c r="D273" s="271"/>
      <c r="E273" s="271"/>
    </row>
    <row r="274" spans="1:5">
      <c r="A274" s="252"/>
      <c r="B274" s="253"/>
      <c r="C274" s="271"/>
      <c r="D274" s="271"/>
      <c r="E274" s="271"/>
    </row>
    <row r="275" spans="1:5">
      <c r="A275" s="252"/>
      <c r="B275" s="253"/>
      <c r="C275" s="271"/>
      <c r="D275" s="271"/>
      <c r="E275" s="271"/>
    </row>
    <row r="276" spans="1:5">
      <c r="A276" s="252"/>
      <c r="B276" s="253"/>
      <c r="C276" s="271"/>
      <c r="D276" s="271"/>
      <c r="E276" s="271"/>
    </row>
    <row r="277" spans="1:5">
      <c r="A277" s="252"/>
      <c r="B277" s="253"/>
      <c r="C277" s="271"/>
      <c r="D277" s="271"/>
      <c r="E277" s="271"/>
    </row>
    <row r="278" spans="1:5">
      <c r="A278" s="252"/>
      <c r="B278" s="253"/>
      <c r="C278" s="271"/>
      <c r="D278" s="271"/>
      <c r="E278" s="271"/>
    </row>
    <row r="279" spans="1:5">
      <c r="A279" s="252"/>
      <c r="B279" s="253"/>
      <c r="C279" s="271"/>
      <c r="D279" s="271"/>
      <c r="E279" s="271"/>
    </row>
    <row r="280" spans="1:5">
      <c r="A280" s="252"/>
      <c r="B280" s="253"/>
      <c r="C280" s="271"/>
      <c r="D280" s="271"/>
      <c r="E280" s="271"/>
    </row>
    <row r="281" spans="1:5">
      <c r="A281" s="252"/>
      <c r="B281" s="253"/>
      <c r="C281" s="271"/>
      <c r="D281" s="271"/>
      <c r="E281" s="271"/>
    </row>
    <row r="282" spans="1:5">
      <c r="A282" s="252"/>
      <c r="B282" s="253"/>
      <c r="C282" s="271"/>
      <c r="D282" s="271"/>
      <c r="E282" s="271"/>
    </row>
    <row r="283" spans="1:5">
      <c r="A283" s="252"/>
      <c r="B283" s="253"/>
      <c r="C283" s="271"/>
      <c r="D283" s="271"/>
      <c r="E283" s="271"/>
    </row>
    <row r="284" spans="1:5">
      <c r="A284" s="252"/>
      <c r="B284" s="253"/>
      <c r="C284" s="271"/>
      <c r="D284" s="271"/>
      <c r="E284" s="271"/>
    </row>
  </sheetData>
  <mergeCells count="5">
    <mergeCell ref="A1:F1"/>
    <mergeCell ref="A2:F2"/>
    <mergeCell ref="A3:F3"/>
    <mergeCell ref="A4:F4"/>
    <mergeCell ref="A5:F5"/>
  </mergeCells>
  <pageMargins left="0.39370078740157483" right="0.39370078740157483" top="0.3543307086614173" bottom="0.1574803149606299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3</vt:i4>
      </vt:variant>
    </vt:vector>
  </HeadingPairs>
  <TitlesOfParts>
    <vt:vector size="13" baseType="lpstr">
      <vt:lpstr>DMS</vt:lpstr>
      <vt:lpstr>ATM</vt:lpstr>
      <vt:lpstr>Sheet1</vt:lpstr>
      <vt:lpstr>SUMMARY</vt:lpstr>
      <vt:lpstr>INTERIOR</vt:lpstr>
      <vt:lpstr>ELECTRICAL</vt:lpstr>
      <vt:lpstr>LAN</vt:lpstr>
      <vt:lpstr>AC</vt:lpstr>
      <vt:lpstr>FIRE ALARM</vt:lpstr>
      <vt:lpstr>CCTV </vt:lpstr>
      <vt:lpstr>DMS!Print_Area</vt:lpstr>
      <vt:lpstr>INTERIOR!Print_Area</vt:lpstr>
      <vt:lpstr>DMS!Print_Titles</vt:lpstr>
    </vt:vector>
  </TitlesOfParts>
  <Company>Wipro Limited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Valued Customer</dc:creator>
  <cp:lastModifiedBy>Jayobroto Burman Roy</cp:lastModifiedBy>
  <cp:lastPrinted>2025-04-22T07:44:04Z</cp:lastPrinted>
  <dcterms:created xsi:type="dcterms:W3CDTF">2013-05-09T08:53:29Z</dcterms:created>
  <dcterms:modified xsi:type="dcterms:W3CDTF">2025-04-22T11:32:44Z</dcterms:modified>
</cp:coreProperties>
</file>